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075" windowHeight="11760" activeTab="11"/>
  </bookViews>
  <sheets>
    <sheet name="1월" sheetId="4" r:id="rId1"/>
    <sheet name="2월" sheetId="1" r:id="rId2"/>
    <sheet name="3월" sheetId="2" r:id="rId3"/>
    <sheet name="4월" sheetId="3" r:id="rId4"/>
    <sheet name="5월" sheetId="6" r:id="rId5"/>
    <sheet name="6월" sheetId="7" r:id="rId6"/>
    <sheet name="7월" sheetId="9" r:id="rId7"/>
    <sheet name="8월" sheetId="11" r:id="rId8"/>
    <sheet name="9월" sheetId="12" r:id="rId9"/>
    <sheet name="10월" sheetId="10" r:id="rId10"/>
    <sheet name="11월" sheetId="14" r:id="rId11"/>
    <sheet name="12월" sheetId="16" r:id="rId12"/>
  </sheets>
  <definedNames>
    <definedName name="_xlnm._FilterDatabase" localSheetId="7" hidden="1">'8월'!$B$4:$H$10</definedName>
    <definedName name="_xlnm._FilterDatabase" localSheetId="8" hidden="1">'9월'!$B$4:$H$9</definedName>
  </definedNames>
  <calcPr calcId="125725"/>
</workbook>
</file>

<file path=xl/calcChain.xml><?xml version="1.0" encoding="utf-8"?>
<calcChain xmlns="http://schemas.openxmlformats.org/spreadsheetml/2006/main">
  <c r="I9" i="16"/>
  <c r="I9" i="14"/>
  <c r="I11" i="10"/>
  <c r="I9" i="12"/>
  <c r="I10" i="11"/>
  <c r="D23" i="9"/>
  <c r="D11" l="1"/>
  <c r="D19"/>
  <c r="D10" s="1"/>
  <c r="D23" i="6"/>
  <c r="D11" s="1"/>
  <c r="D23" i="7"/>
  <c r="D11" s="1"/>
  <c r="D19"/>
  <c r="D19" i="6"/>
  <c r="D10" s="1"/>
  <c r="D23" i="3"/>
  <c r="D11" s="1"/>
  <c r="D19"/>
  <c r="D8" i="2"/>
  <c r="D10"/>
  <c r="D15"/>
  <c r="D19"/>
  <c r="D23"/>
  <c r="D11" s="1"/>
  <c r="C9" i="4"/>
  <c r="D23" i="1"/>
  <c r="D11" s="1"/>
  <c r="D8" s="1"/>
  <c r="D23" i="4"/>
  <c r="D15" s="1"/>
  <c r="D8" i="9" l="1"/>
  <c r="D15"/>
  <c r="D15" i="7"/>
  <c r="D8"/>
  <c r="D10"/>
  <c r="D8" i="6"/>
  <c r="D15"/>
  <c r="D15" i="3"/>
  <c r="D8"/>
  <c r="D10"/>
  <c r="D15" i="1"/>
  <c r="D11" i="4"/>
  <c r="D8" s="1"/>
</calcChain>
</file>

<file path=xl/sharedStrings.xml><?xml version="1.0" encoding="utf-8"?>
<sst xmlns="http://schemas.openxmlformats.org/spreadsheetml/2006/main" count="441" uniqueCount="164">
  <si>
    <t xml:space="preserve"> * 자금 집행일 기준</t>
    <phoneticPr fontId="3" type="noConversion"/>
  </si>
  <si>
    <t>소계</t>
    <phoneticPr fontId="3" type="noConversion"/>
  </si>
  <si>
    <t xml:space="preserve">내부회의(협의), 직원격려  </t>
    <phoneticPr fontId="3" type="noConversion"/>
  </si>
  <si>
    <t>o 건</t>
    <phoneticPr fontId="3" type="noConversion"/>
  </si>
  <si>
    <r>
      <t>대민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대유관기관 업무협의 등</t>
    </r>
    <phoneticPr fontId="3" type="noConversion"/>
  </si>
  <si>
    <r>
      <t>주요정책 추진관련 회의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행사 등</t>
    </r>
    <phoneticPr fontId="3" type="noConversion"/>
  </si>
  <si>
    <t>계</t>
    <phoneticPr fontId="3" type="noConversion"/>
  </si>
  <si>
    <t>비고</t>
    <phoneticPr fontId="3" type="noConversion"/>
  </si>
  <si>
    <t>금액(단위: 원)</t>
    <phoneticPr fontId="3" type="noConversion"/>
  </si>
  <si>
    <t>내역</t>
    <phoneticPr fontId="3" type="noConversion"/>
  </si>
  <si>
    <t>일자</t>
    <phoneticPr fontId="3" type="noConversion"/>
  </si>
  <si>
    <t>구분</t>
    <phoneticPr fontId="3" type="noConversion"/>
  </si>
  <si>
    <t>[세부 집행내역]</t>
    <phoneticPr fontId="3" type="noConversion"/>
  </si>
  <si>
    <r>
      <t>대민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대유관기관 업무협의 및 간담회</t>
    </r>
    <phoneticPr fontId="3" type="noConversion"/>
  </si>
  <si>
    <r>
      <t>주요정책 추진관련 회의</t>
    </r>
    <r>
      <rPr>
        <sz val="11"/>
        <color indexed="8"/>
        <rFont val="굴림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행사</t>
    </r>
    <phoneticPr fontId="3" type="noConversion"/>
  </si>
  <si>
    <t>금액(단위:원)</t>
    <phoneticPr fontId="3" type="noConversion"/>
  </si>
  <si>
    <t>건수</t>
    <phoneticPr fontId="3" type="noConversion"/>
  </si>
  <si>
    <t>유         형</t>
    <phoneticPr fontId="3" type="noConversion"/>
  </si>
  <si>
    <t>[유형별 집행내역]</t>
    <phoneticPr fontId="3" type="noConversion"/>
  </si>
  <si>
    <t>2014년  1월 업무추진비 집행내역</t>
    <phoneticPr fontId="3" type="noConversion"/>
  </si>
  <si>
    <t>□ 집행자 : 정창석</t>
    <phoneticPr fontId="3" type="noConversion"/>
  </si>
  <si>
    <t>생산본부 주요현황 협의</t>
    <phoneticPr fontId="2" type="noConversion"/>
  </si>
  <si>
    <t>14년 사무소장회의 관련 업무협의</t>
    <phoneticPr fontId="2" type="noConversion"/>
  </si>
  <si>
    <t>3 건</t>
    <phoneticPr fontId="2" type="noConversion"/>
  </si>
  <si>
    <t>KPI 관련 업무협의</t>
    <phoneticPr fontId="2" type="noConversion"/>
  </si>
  <si>
    <t>2014년  2월 업무추진비 집행내역</t>
    <phoneticPr fontId="3" type="noConversion"/>
  </si>
  <si>
    <t>고래8 관련 업무협의</t>
    <phoneticPr fontId="2" type="noConversion"/>
  </si>
  <si>
    <t>2014년 생산량 제고방안 논의</t>
    <phoneticPr fontId="2" type="noConversion"/>
  </si>
  <si>
    <t>카작사업 관련 업무협의</t>
    <phoneticPr fontId="2" type="noConversion"/>
  </si>
  <si>
    <t>2014년  3월 업무추진비 집행내역</t>
    <phoneticPr fontId="3" type="noConversion"/>
  </si>
  <si>
    <t>GS E&amp;R, 기존 참여사업 협의 및 자산합리화</t>
    <phoneticPr fontId="2" type="noConversion"/>
  </si>
  <si>
    <t>중장기 전략계획 수립 관련 회의</t>
    <phoneticPr fontId="2" type="noConversion"/>
  </si>
  <si>
    <t>2014년 생산량, 영업이익 목표달성방안 협의</t>
    <phoneticPr fontId="2" type="noConversion"/>
  </si>
  <si>
    <t>4 건</t>
    <phoneticPr fontId="2" type="noConversion"/>
  </si>
  <si>
    <t>1 건</t>
    <phoneticPr fontId="3" type="noConversion"/>
  </si>
  <si>
    <t>생산본부 재무실적 관련 업무협의</t>
    <phoneticPr fontId="2" type="noConversion"/>
  </si>
  <si>
    <t>2014년  4월 업무추진비 집행내역</t>
    <phoneticPr fontId="3" type="noConversion"/>
  </si>
  <si>
    <t>0 건</t>
    <phoneticPr fontId="3" type="noConversion"/>
  </si>
  <si>
    <t>생산본부 1분기 성과 점검 회의</t>
    <phoneticPr fontId="2" type="noConversion"/>
  </si>
  <si>
    <t>E&amp;P 관련 업무협의</t>
    <phoneticPr fontId="2" type="noConversion"/>
  </si>
  <si>
    <t>경영평가 관련 회의</t>
    <phoneticPr fontId="2" type="noConversion"/>
  </si>
  <si>
    <t>생산본부 재무관련 업무협의</t>
    <phoneticPr fontId="2" type="noConversion"/>
  </si>
  <si>
    <t>2014년 1분기 생산본부 생산량 및 재무실적 피드백</t>
    <phoneticPr fontId="2" type="noConversion"/>
  </si>
  <si>
    <t>생산본부 주요현황 보고</t>
    <phoneticPr fontId="2" type="noConversion"/>
  </si>
  <si>
    <t>생산본부 중장기 전략 관련 회의</t>
    <phoneticPr fontId="2" type="noConversion"/>
  </si>
  <si>
    <t>4 건</t>
    <phoneticPr fontId="2" type="noConversion"/>
  </si>
  <si>
    <t>3 건</t>
    <phoneticPr fontId="2" type="noConversion"/>
  </si>
  <si>
    <t>8 건</t>
    <phoneticPr fontId="2" type="noConversion"/>
  </si>
  <si>
    <t>생산본부 생산량 관련 회의</t>
    <phoneticPr fontId="2" type="noConversion"/>
  </si>
  <si>
    <t>생산본부 4월 성과 및 주요현안 점검</t>
    <phoneticPr fontId="2" type="noConversion"/>
  </si>
  <si>
    <t>2014년  6월 업무추진비 집행내역</t>
    <phoneticPr fontId="3" type="noConversion"/>
  </si>
  <si>
    <t>2014년  5월 업무추진비 집행내역</t>
    <phoneticPr fontId="3" type="noConversion"/>
  </si>
  <si>
    <t>Ankor 관련 업무협의</t>
    <phoneticPr fontId="2" type="noConversion"/>
  </si>
  <si>
    <t>4 건</t>
    <phoneticPr fontId="2" type="noConversion"/>
  </si>
  <si>
    <t>임시국회 업무보고 관련 자료 협의</t>
    <phoneticPr fontId="2" type="noConversion"/>
  </si>
  <si>
    <t>생산본부 재무관리계획 협의</t>
    <phoneticPr fontId="2" type="noConversion"/>
  </si>
  <si>
    <t>생산본부 2분기 재무성과 협의</t>
    <phoneticPr fontId="2" type="noConversion"/>
  </si>
  <si>
    <t>2014년  7월 업무추진비 집행내역</t>
    <phoneticPr fontId="3" type="noConversion"/>
  </si>
  <si>
    <t>생산본부 상반기 결산 업무 관련 회의</t>
    <phoneticPr fontId="2" type="noConversion"/>
  </si>
  <si>
    <t>14년 상반기 전략회의 자료 작성 관련 회의</t>
    <phoneticPr fontId="2" type="noConversion"/>
  </si>
  <si>
    <t>7 건</t>
    <phoneticPr fontId="2" type="noConversion"/>
  </si>
  <si>
    <t>SES광구 관련 업무협의</t>
    <phoneticPr fontId="2" type="noConversion"/>
  </si>
  <si>
    <t>마황산서광구 관련 업무협의</t>
    <phoneticPr fontId="2" type="noConversion"/>
  </si>
  <si>
    <t>생산본부 현안사항 협의</t>
    <phoneticPr fontId="2" type="noConversion"/>
  </si>
  <si>
    <t>E&amp;P관련 업무보고</t>
    <phoneticPr fontId="2" type="noConversion"/>
  </si>
  <si>
    <t>2014년 8월 업무추진비 집행내역</t>
    <phoneticPr fontId="3" type="noConversion"/>
  </si>
  <si>
    <t>집행내역
(목 적)</t>
    <phoneticPr fontId="21" type="noConversion"/>
  </si>
  <si>
    <t>사용처(장소)</t>
  </si>
  <si>
    <t>집행대상자</t>
  </si>
  <si>
    <t>집행구분</t>
  </si>
  <si>
    <r>
      <t>인원</t>
    </r>
    <r>
      <rPr>
        <b/>
        <sz val="12"/>
        <color rgb="FF000000"/>
        <rFont val="HCI Poppy"/>
        <family val="2"/>
      </rPr>
      <t>(명)</t>
    </r>
  </si>
  <si>
    <r>
      <t>집행금액</t>
    </r>
    <r>
      <rPr>
        <b/>
        <sz val="12"/>
        <color rgb="FF000000"/>
        <rFont val="HCI Poppy"/>
        <family val="2"/>
      </rPr>
      <t>(원)</t>
    </r>
  </si>
  <si>
    <t>구분</t>
    <phoneticPr fontId="21" type="noConversion"/>
  </si>
  <si>
    <t>내역</t>
    <phoneticPr fontId="21" type="noConversion"/>
  </si>
  <si>
    <t xml:space="preserve">내부회의(협의)및 직원격려 </t>
  </si>
  <si>
    <t>카드</t>
  </si>
  <si>
    <t>계</t>
    <phoneticPr fontId="21" type="noConversion"/>
  </si>
  <si>
    <t>-</t>
    <phoneticPr fontId="21" type="noConversion"/>
  </si>
  <si>
    <t>□ 집행자 : 생산본부장</t>
    <phoneticPr fontId="3" type="noConversion"/>
  </si>
  <si>
    <t>안박사
(☎031-388-3663)</t>
    <phoneticPr fontId="21" type="noConversion"/>
  </si>
  <si>
    <t>내부임직원</t>
  </si>
  <si>
    <t>카드 4회</t>
    <phoneticPr fontId="21" type="noConversion"/>
  </si>
  <si>
    <t>4명</t>
    <phoneticPr fontId="21" type="noConversion"/>
  </si>
  <si>
    <t>E&amp;P 관련 업무협의</t>
    <phoneticPr fontId="21" type="noConversion"/>
  </si>
  <si>
    <t>생산본부 7월 생산량 및 재무실적 관련 회의</t>
    <phoneticPr fontId="2" type="noConversion"/>
  </si>
  <si>
    <t>쥴리아스트리트
(☎031-422-2250)</t>
    <phoneticPr fontId="2" type="noConversion"/>
  </si>
  <si>
    <t>6명</t>
    <phoneticPr fontId="2" type="noConversion"/>
  </si>
  <si>
    <t>2015년도 생산본부 예산협의</t>
    <phoneticPr fontId="2" type="noConversion"/>
  </si>
  <si>
    <t>한맛
(☎031-459-2959)</t>
    <phoneticPr fontId="2" type="noConversion"/>
  </si>
  <si>
    <t>10명</t>
    <phoneticPr fontId="2" type="noConversion"/>
  </si>
  <si>
    <t>생산본부 7월실적 및 향후계획 점검</t>
    <phoneticPr fontId="2" type="noConversion"/>
  </si>
  <si>
    <t>한우명가 이대감
(☎031-386-4888)</t>
    <phoneticPr fontId="2" type="noConversion"/>
  </si>
  <si>
    <t>카드 660,000원</t>
    <phoneticPr fontId="21" type="noConversion"/>
  </si>
  <si>
    <t>4 건</t>
    <phoneticPr fontId="21" type="noConversion"/>
  </si>
  <si>
    <t>사용일자</t>
    <phoneticPr fontId="21" type="noConversion"/>
  </si>
  <si>
    <t>2014. 8. 4</t>
    <phoneticPr fontId="2" type="noConversion"/>
  </si>
  <si>
    <t>2014. 8. 5</t>
    <phoneticPr fontId="2" type="noConversion"/>
  </si>
  <si>
    <t>2014. 8.12</t>
    <phoneticPr fontId="2" type="noConversion"/>
  </si>
  <si>
    <t>2014. 8.26</t>
    <phoneticPr fontId="2" type="noConversion"/>
  </si>
  <si>
    <t>2014. 9.11</t>
    <phoneticPr fontId="2" type="noConversion"/>
  </si>
  <si>
    <t>2014. 9.23</t>
    <phoneticPr fontId="2" type="noConversion"/>
  </si>
  <si>
    <t>2014년 생산본부 재무관련 회의</t>
    <phoneticPr fontId="2" type="noConversion"/>
  </si>
  <si>
    <t>카드</t>
    <phoneticPr fontId="2" type="noConversion"/>
  </si>
  <si>
    <t>2014년 9월 업무추진비 집행내역</t>
    <phoneticPr fontId="3" type="noConversion"/>
  </si>
  <si>
    <t>2014년 재무현황 관련 협의</t>
  </si>
  <si>
    <t>안동국시 소람
(☎031-426-4490)</t>
  </si>
  <si>
    <t>5명</t>
  </si>
  <si>
    <t>중장기 전략경영계획</t>
    <phoneticPr fontId="2" type="noConversion"/>
  </si>
  <si>
    <t>2014. 9.29</t>
    <phoneticPr fontId="2" type="noConversion"/>
  </si>
  <si>
    <t>고향가든
(☎031-387-3131)</t>
    <phoneticPr fontId="21" type="noConversion"/>
  </si>
  <si>
    <t>카드 326,000원</t>
    <phoneticPr fontId="21" type="noConversion"/>
  </si>
  <si>
    <t>2014.10.06</t>
    <phoneticPr fontId="2" type="noConversion"/>
  </si>
  <si>
    <t>2014.10.16</t>
    <phoneticPr fontId="2" type="noConversion"/>
  </si>
  <si>
    <t>2014.10.27</t>
    <phoneticPr fontId="2" type="noConversion"/>
  </si>
  <si>
    <t>향후 생산량 관련 회의</t>
  </si>
  <si>
    <t>국정감사 관련 업무 협의</t>
  </si>
  <si>
    <t>에특융자금 감면 관련 업무 협의</t>
  </si>
  <si>
    <t>3명</t>
    <phoneticPr fontId="2" type="noConversion"/>
  </si>
  <si>
    <t>2명</t>
    <phoneticPr fontId="2" type="noConversion"/>
  </si>
  <si>
    <t>4명</t>
    <phoneticPr fontId="2" type="noConversion"/>
  </si>
  <si>
    <t>나무주막
(☎031-388-1974)</t>
    <phoneticPr fontId="2" type="noConversion"/>
  </si>
  <si>
    <t>고향가든
(☎031-387-3131)</t>
    <phoneticPr fontId="2" type="noConversion"/>
  </si>
  <si>
    <t>연건삼계탕
(☎031-421-4431)</t>
    <phoneticPr fontId="2" type="noConversion"/>
  </si>
  <si>
    <t>2014.10.10</t>
    <phoneticPr fontId="2" type="noConversion"/>
  </si>
  <si>
    <t>카작 Ada 광구 생산계획 관련 업무 협의</t>
    <phoneticPr fontId="2" type="noConversion"/>
  </si>
  <si>
    <t>양술이
(☎031-436-9292)</t>
    <phoneticPr fontId="2" type="noConversion"/>
  </si>
  <si>
    <t>카드</t>
    <phoneticPr fontId="2" type="noConversion"/>
  </si>
  <si>
    <t>9명</t>
    <phoneticPr fontId="2" type="noConversion"/>
  </si>
  <si>
    <t>2014년 10월 업무추진비 집행내역</t>
    <phoneticPr fontId="3" type="noConversion"/>
  </si>
  <si>
    <t>카드 3회</t>
    <phoneticPr fontId="21" type="noConversion"/>
  </si>
  <si>
    <t>2014.10.28</t>
    <phoneticPr fontId="2" type="noConversion"/>
  </si>
  <si>
    <t>카드 5회</t>
    <phoneticPr fontId="21" type="noConversion"/>
  </si>
  <si>
    <t>카드 437,000원</t>
    <phoneticPr fontId="21" type="noConversion"/>
  </si>
  <si>
    <t>6명</t>
    <phoneticPr fontId="2" type="noConversion"/>
  </si>
  <si>
    <t>생산성 향상 방안 회의</t>
    <phoneticPr fontId="2" type="noConversion"/>
  </si>
  <si>
    <t>5 건</t>
    <phoneticPr fontId="21" type="noConversion"/>
  </si>
  <si>
    <t>3 건</t>
    <phoneticPr fontId="21" type="noConversion"/>
  </si>
  <si>
    <t>2014년 11월 업무추진비 집행내역</t>
    <phoneticPr fontId="3" type="noConversion"/>
  </si>
  <si>
    <t>2014.11.05</t>
    <phoneticPr fontId="2" type="noConversion"/>
  </si>
  <si>
    <t>2014.11.12</t>
    <phoneticPr fontId="2" type="noConversion"/>
  </si>
  <si>
    <t>2014.11.25</t>
    <phoneticPr fontId="2" type="noConversion"/>
  </si>
  <si>
    <t>2014년 1~10월 생산실적 분석 회의</t>
  </si>
  <si>
    <t>15년 생산본부 예산관련 협의</t>
  </si>
  <si>
    <t>15년 생산본부 시추계획 협의</t>
  </si>
  <si>
    <t>내부임직원</t>
    <phoneticPr fontId="2" type="noConversion"/>
  </si>
  <si>
    <t>카드 308,000원</t>
    <phoneticPr fontId="21" type="noConversion"/>
  </si>
  <si>
    <t>7명</t>
    <phoneticPr fontId="2" type="noConversion"/>
  </si>
  <si>
    <t>소청
(☎031-478-7979)</t>
    <phoneticPr fontId="2" type="noConversion"/>
  </si>
  <si>
    <t>한탄강
(☎031-436-3141)</t>
    <phoneticPr fontId="2" type="noConversion"/>
  </si>
  <si>
    <t>굴촌풍경채
(☎052-245-9111)</t>
    <phoneticPr fontId="2" type="noConversion"/>
  </si>
  <si>
    <t>2014년 12월 업무추진비 집행내역</t>
    <phoneticPr fontId="3" type="noConversion"/>
  </si>
  <si>
    <t>2014.12.10</t>
    <phoneticPr fontId="2" type="noConversion"/>
  </si>
  <si>
    <t>15년 생산계획 및 예산 협의</t>
    <phoneticPr fontId="2" type="noConversion"/>
  </si>
  <si>
    <t>14년 하반기 전략회의</t>
    <phoneticPr fontId="2" type="noConversion"/>
  </si>
  <si>
    <t>14년 하반기 전략회의 관련 업무 협의</t>
    <phoneticPr fontId="2" type="noConversion"/>
  </si>
  <si>
    <t>카드 329,000원</t>
    <phoneticPr fontId="21" type="noConversion"/>
  </si>
  <si>
    <t>자갈치횟집
(☎052-246-5092)</t>
    <phoneticPr fontId="2" type="noConversion"/>
  </si>
  <si>
    <t>6명</t>
    <phoneticPr fontId="2" type="noConversion"/>
  </si>
  <si>
    <t>3명</t>
    <phoneticPr fontId="2" type="noConversion"/>
  </si>
  <si>
    <t>10명</t>
    <phoneticPr fontId="2" type="noConversion"/>
  </si>
  <si>
    <t>카드 3회</t>
    <phoneticPr fontId="2" type="noConversion"/>
  </si>
  <si>
    <t>미강식당
(☎052-258-5552)</t>
    <phoneticPr fontId="2" type="noConversion"/>
  </si>
  <si>
    <t>접시꽃
(☎052-267-7527)</t>
    <phoneticPr fontId="2" type="noConversion"/>
  </si>
  <si>
    <t>2014.12.04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</si>
</sst>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sz val="14"/>
      <color theme="1"/>
      <name val="맑은 고딕"/>
      <family val="3"/>
      <charset val="129"/>
    </font>
    <font>
      <sz val="16"/>
      <color theme="1"/>
      <name val="HY견고딕"/>
      <family val="1"/>
      <charset val="129"/>
    </font>
    <font>
      <u/>
      <sz val="16"/>
      <color theme="1"/>
      <name val="HY견고딕"/>
      <family val="1"/>
      <charset val="129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u/>
      <sz val="20"/>
      <color indexed="8"/>
      <name val="HY견고딕"/>
      <family val="1"/>
      <charset val="129"/>
    </font>
    <font>
      <sz val="20"/>
      <color indexed="8"/>
      <name val="HY견고딕"/>
      <family val="1"/>
      <charset val="129"/>
    </font>
    <font>
      <sz val="18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b/>
      <sz val="12"/>
      <color rgb="FF000000"/>
      <name val="휴먼명조"/>
      <family val="3"/>
      <charset val="129"/>
    </font>
    <font>
      <sz val="8"/>
      <name val="맑은 고딕"/>
      <family val="3"/>
      <charset val="129"/>
      <scheme val="minor"/>
    </font>
    <font>
      <b/>
      <sz val="12"/>
      <color rgb="FF000000"/>
      <name val="HCI Poppy"/>
      <family val="2"/>
    </font>
    <font>
      <sz val="12"/>
      <color theme="3" tint="-0.49998474074526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2" xfId="1" applyBorder="1">
      <alignment vertical="center"/>
    </xf>
    <xf numFmtId="41" fontId="1" fillId="0" borderId="3" xfId="2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>
      <alignment vertical="center"/>
    </xf>
    <xf numFmtId="41" fontId="1" fillId="0" borderId="6" xfId="2" applyFont="1" applyBorder="1">
      <alignment vertical="center"/>
    </xf>
    <xf numFmtId="0" fontId="4" fillId="0" borderId="6" xfId="1" applyFon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0" fontId="1" fillId="0" borderId="9" xfId="1" applyBorder="1">
      <alignment vertical="center"/>
    </xf>
    <xf numFmtId="41" fontId="1" fillId="0" borderId="8" xfId="2" applyFont="1" applyBorder="1">
      <alignment vertical="center"/>
    </xf>
    <xf numFmtId="0" fontId="1" fillId="0" borderId="8" xfId="1" applyBorder="1" applyAlignment="1">
      <alignment horizontal="center" vertical="center"/>
    </xf>
    <xf numFmtId="41" fontId="5" fillId="0" borderId="8" xfId="2" applyFont="1" applyBorder="1">
      <alignment vertical="center"/>
    </xf>
    <xf numFmtId="0" fontId="5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8" fillId="0" borderId="0" xfId="1" applyFont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" fillId="0" borderId="8" xfId="1" quotePrefix="1" applyFont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41" fontId="1" fillId="0" borderId="0" xfId="1" applyNumberFormat="1">
      <alignment vertical="center"/>
    </xf>
    <xf numFmtId="0" fontId="1" fillId="2" borderId="16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176" fontId="1" fillId="0" borderId="3" xfId="1" applyNumberForma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0" xfId="1" applyFont="1">
      <alignment vertical="center"/>
    </xf>
    <xf numFmtId="0" fontId="1" fillId="2" borderId="16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41" fontId="1" fillId="0" borderId="23" xfId="2" applyFont="1" applyBorder="1">
      <alignment vertical="center"/>
    </xf>
    <xf numFmtId="0" fontId="1" fillId="0" borderId="24" xfId="1" applyBorder="1">
      <alignment vertical="center"/>
    </xf>
    <xf numFmtId="0" fontId="1" fillId="2" borderId="16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41" fontId="4" fillId="0" borderId="23" xfId="2" applyFont="1" applyBorder="1">
      <alignment vertical="center"/>
    </xf>
    <xf numFmtId="0" fontId="13" fillId="0" borderId="23" xfId="1" applyFont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4" xfId="1" applyBorder="1" applyAlignment="1">
      <alignment vertical="center"/>
    </xf>
    <xf numFmtId="0" fontId="14" fillId="3" borderId="8" xfId="0" applyFont="1" applyFill="1" applyBorder="1" applyAlignment="1">
      <alignment horizontal="center" vertical="center"/>
    </xf>
    <xf numFmtId="0" fontId="13" fillId="0" borderId="3" xfId="1" quotePrefix="1" applyFont="1" applyBorder="1" applyAlignment="1">
      <alignment horizontal="center" vertical="center"/>
    </xf>
    <xf numFmtId="0" fontId="18" fillId="0" borderId="0" xfId="3" applyFont="1">
      <alignment vertical="center"/>
    </xf>
    <xf numFmtId="0" fontId="19" fillId="0" borderId="0" xfId="3" applyFont="1">
      <alignment vertical="center"/>
    </xf>
    <xf numFmtId="0" fontId="23" fillId="0" borderId="25" xfId="1" applyFont="1" applyBorder="1" applyAlignment="1">
      <alignment horizontal="center" vertical="center" wrapText="1"/>
    </xf>
    <xf numFmtId="0" fontId="24" fillId="0" borderId="25" xfId="1" applyFont="1" applyBorder="1" applyAlignment="1">
      <alignment horizontal="center" vertical="center" wrapText="1"/>
    </xf>
    <xf numFmtId="3" fontId="24" fillId="0" borderId="25" xfId="1" applyNumberFormat="1" applyFont="1" applyBorder="1" applyAlignment="1">
      <alignment horizontal="center" vertical="center" wrapText="1"/>
    </xf>
    <xf numFmtId="0" fontId="25" fillId="3" borderId="25" xfId="1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horizontal="center" vertical="center"/>
    </xf>
    <xf numFmtId="0" fontId="20" fillId="5" borderId="25" xfId="1" applyFont="1" applyFill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/>
    </xf>
    <xf numFmtId="3" fontId="1" fillId="0" borderId="0" xfId="1" applyNumberFormat="1">
      <alignment vertical="center"/>
    </xf>
    <xf numFmtId="0" fontId="8" fillId="0" borderId="25" xfId="1" applyFont="1" applyBorder="1" applyAlignment="1">
      <alignment horizontal="center" vertical="center"/>
    </xf>
    <xf numFmtId="0" fontId="20" fillId="5" borderId="25" xfId="1" applyFont="1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0" fontId="1" fillId="0" borderId="8" xfId="1" applyBorder="1">
      <alignment vertical="center"/>
    </xf>
    <xf numFmtId="0" fontId="8" fillId="0" borderId="25" xfId="1" applyFont="1" applyBorder="1">
      <alignment vertical="center"/>
    </xf>
    <xf numFmtId="0" fontId="8" fillId="0" borderId="27" xfId="1" applyFont="1" applyBorder="1">
      <alignment vertical="center"/>
    </xf>
    <xf numFmtId="0" fontId="20" fillId="5" borderId="25" xfId="1" applyFont="1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/>
    </xf>
    <xf numFmtId="0" fontId="20" fillId="5" borderId="25" xfId="1" applyFont="1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/>
    </xf>
    <xf numFmtId="0" fontId="20" fillId="5" borderId="25" xfId="1" applyFont="1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/>
    </xf>
    <xf numFmtId="14" fontId="8" fillId="0" borderId="25" xfId="1" applyNumberFormat="1" applyFont="1" applyBorder="1" applyAlignment="1">
      <alignment horizontal="center" vertical="center"/>
    </xf>
    <xf numFmtId="3" fontId="8" fillId="3" borderId="25" xfId="1" applyNumberFormat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0" fontId="20" fillId="5" borderId="25" xfId="1" applyFont="1" applyFill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4" borderId="25" xfId="1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</cellXfs>
  <cellStyles count="4">
    <cellStyle name="쉼표 [0] 2" xfId="2"/>
    <cellStyle name="표준" xfId="0" builtinId="0"/>
    <cellStyle name="표준 2" xfId="1"/>
    <cellStyle name="표준 2_2014 기관장 업무추진비 집행내역(3월)" xfId="3"/>
  </cellStyles>
  <dxfs count="0"/>
  <tableStyles count="0" defaultTableStyle="TableStyleMedium9" defaultPivotStyle="PivotStyleLight16"/>
  <colors>
    <mruColors>
      <color rgb="FFFFFFCC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4"/>
  <sheetViews>
    <sheetView zoomScaleNormal="100" workbookViewId="0">
      <selection activeCell="C15" sqref="C15"/>
    </sheetView>
  </sheetViews>
  <sheetFormatPr defaultRowHeight="16.5"/>
  <cols>
    <col min="1" max="1" width="30.125" style="1" customWidth="1"/>
    <col min="2" max="2" width="13" style="1" customWidth="1"/>
    <col min="3" max="3" width="39.5" style="1" customWidth="1"/>
    <col min="4" max="4" width="14.125" style="1" customWidth="1"/>
    <col min="5" max="5" width="8.375" style="1" customWidth="1"/>
    <col min="6" max="16384" width="9" style="1"/>
  </cols>
  <sheetData>
    <row r="2" spans="1:5" ht="20.25">
      <c r="A2" s="95" t="s">
        <v>19</v>
      </c>
      <c r="B2" s="96"/>
      <c r="C2" s="96"/>
      <c r="D2" s="96"/>
      <c r="E2" s="96"/>
    </row>
    <row r="4" spans="1:5" ht="20.25">
      <c r="A4" s="26" t="s">
        <v>20</v>
      </c>
      <c r="B4" s="25"/>
    </row>
    <row r="6" spans="1:5" ht="23.25" customHeight="1" thickBot="1">
      <c r="A6" s="22" t="s">
        <v>18</v>
      </c>
    </row>
    <row r="7" spans="1:5" ht="24" customHeight="1">
      <c r="A7" s="101" t="s">
        <v>17</v>
      </c>
      <c r="B7" s="102"/>
      <c r="C7" s="20" t="s">
        <v>16</v>
      </c>
      <c r="D7" s="20" t="s">
        <v>15</v>
      </c>
      <c r="E7" s="19" t="s">
        <v>7</v>
      </c>
    </row>
    <row r="8" spans="1:5" ht="21.75" customHeight="1">
      <c r="A8" s="103" t="s">
        <v>6</v>
      </c>
      <c r="B8" s="104"/>
      <c r="C8" s="11" t="s">
        <v>23</v>
      </c>
      <c r="D8" s="14">
        <f>D11+D10+D9</f>
        <v>272000</v>
      </c>
      <c r="E8" s="13"/>
    </row>
    <row r="9" spans="1:5" ht="21.75" customHeight="1">
      <c r="A9" s="103" t="s">
        <v>14</v>
      </c>
      <c r="B9" s="104"/>
      <c r="C9" s="11">
        <f>+'2월'!C9</f>
        <v>0</v>
      </c>
      <c r="D9" s="14">
        <v>0</v>
      </c>
      <c r="E9" s="13"/>
    </row>
    <row r="10" spans="1:5" ht="21.75" customHeight="1">
      <c r="A10" s="103" t="s">
        <v>13</v>
      </c>
      <c r="B10" s="104"/>
      <c r="C10" s="11">
        <v>0</v>
      </c>
      <c r="D10" s="14">
        <v>0</v>
      </c>
      <c r="E10" s="13"/>
    </row>
    <row r="11" spans="1:5" ht="21.75" customHeight="1" thickBot="1">
      <c r="A11" s="105" t="s">
        <v>2</v>
      </c>
      <c r="B11" s="106"/>
      <c r="C11" s="23">
        <v>3</v>
      </c>
      <c r="D11" s="3">
        <f>D23</f>
        <v>272000</v>
      </c>
      <c r="E11" s="2"/>
    </row>
    <row r="13" spans="1:5" ht="18" thickBot="1">
      <c r="A13" s="22" t="s">
        <v>12</v>
      </c>
    </row>
    <row r="14" spans="1:5" ht="31.5" customHeight="1">
      <c r="A14" s="21" t="s">
        <v>11</v>
      </c>
      <c r="B14" s="20" t="s">
        <v>10</v>
      </c>
      <c r="C14" s="20" t="s">
        <v>9</v>
      </c>
      <c r="D14" s="20" t="s">
        <v>8</v>
      </c>
      <c r="E14" s="19" t="s">
        <v>7</v>
      </c>
    </row>
    <row r="15" spans="1:5">
      <c r="A15" s="99" t="s">
        <v>6</v>
      </c>
      <c r="B15" s="100"/>
      <c r="C15" s="41" t="s">
        <v>46</v>
      </c>
      <c r="D15" s="14">
        <f>SUM(D16+D23)</f>
        <v>272000</v>
      </c>
      <c r="E15" s="13"/>
    </row>
    <row r="16" spans="1:5">
      <c r="A16" s="92" t="s">
        <v>5</v>
      </c>
      <c r="B16" s="17" t="s">
        <v>1</v>
      </c>
      <c r="C16" s="17" t="s">
        <v>3</v>
      </c>
      <c r="D16" s="16"/>
      <c r="E16" s="13"/>
    </row>
    <row r="17" spans="1:5">
      <c r="A17" s="93"/>
      <c r="B17" s="12"/>
      <c r="C17" s="11"/>
      <c r="D17" s="14"/>
      <c r="E17" s="13"/>
    </row>
    <row r="18" spans="1:5">
      <c r="A18" s="93"/>
      <c r="B18" s="12"/>
      <c r="C18" s="11"/>
      <c r="D18" s="14"/>
      <c r="E18" s="13"/>
    </row>
    <row r="19" spans="1:5">
      <c r="A19" s="92" t="s">
        <v>4</v>
      </c>
      <c r="B19" s="17" t="s">
        <v>1</v>
      </c>
      <c r="C19" s="17" t="s">
        <v>3</v>
      </c>
      <c r="D19" s="16"/>
      <c r="E19" s="13"/>
    </row>
    <row r="20" spans="1:5">
      <c r="A20" s="93"/>
      <c r="B20" s="12"/>
      <c r="C20" s="11"/>
      <c r="D20" s="14"/>
      <c r="E20" s="13"/>
    </row>
    <row r="21" spans="1:5">
      <c r="A21" s="93"/>
      <c r="B21" s="12"/>
      <c r="C21" s="18"/>
      <c r="D21" s="14"/>
      <c r="E21" s="13"/>
    </row>
    <row r="22" spans="1:5">
      <c r="A22" s="97"/>
      <c r="B22" s="15"/>
      <c r="C22" s="11"/>
      <c r="D22" s="14"/>
      <c r="E22" s="13"/>
    </row>
    <row r="23" spans="1:5">
      <c r="A23" s="92" t="s">
        <v>2</v>
      </c>
      <c r="B23" s="17" t="s">
        <v>1</v>
      </c>
      <c r="C23" s="17" t="s">
        <v>23</v>
      </c>
      <c r="D23" s="16">
        <f>SUM(D24:D26)</f>
        <v>272000</v>
      </c>
      <c r="E23" s="13"/>
    </row>
    <row r="24" spans="1:5">
      <c r="A24" s="93"/>
      <c r="B24" s="12">
        <v>41649</v>
      </c>
      <c r="C24" s="24" t="s">
        <v>21</v>
      </c>
      <c r="D24" s="14">
        <v>32000</v>
      </c>
      <c r="E24" s="13"/>
    </row>
    <row r="25" spans="1:5">
      <c r="A25" s="93"/>
      <c r="B25" s="12">
        <v>41660</v>
      </c>
      <c r="C25" s="27" t="s">
        <v>22</v>
      </c>
      <c r="D25" s="14">
        <v>46000</v>
      </c>
      <c r="E25" s="13"/>
    </row>
    <row r="26" spans="1:5">
      <c r="A26" s="93"/>
      <c r="B26" s="12">
        <v>41667</v>
      </c>
      <c r="C26" s="11" t="s">
        <v>24</v>
      </c>
      <c r="D26" s="7">
        <v>194000</v>
      </c>
      <c r="E26" s="6"/>
    </row>
    <row r="27" spans="1:5">
      <c r="A27" s="93"/>
      <c r="B27" s="9"/>
      <c r="C27" s="10"/>
      <c r="D27" s="7"/>
      <c r="E27" s="6"/>
    </row>
    <row r="28" spans="1:5">
      <c r="A28" s="93"/>
      <c r="B28" s="9"/>
      <c r="C28" s="8"/>
      <c r="D28" s="7"/>
      <c r="E28" s="6"/>
    </row>
    <row r="29" spans="1:5">
      <c r="A29" s="93"/>
      <c r="B29" s="9"/>
      <c r="C29" s="8"/>
      <c r="D29" s="7"/>
      <c r="E29" s="6"/>
    </row>
    <row r="30" spans="1:5" ht="17.25" thickBot="1">
      <c r="A30" s="98"/>
      <c r="B30" s="5"/>
      <c r="C30" s="4"/>
      <c r="D30" s="3"/>
      <c r="E30" s="2"/>
    </row>
    <row r="31" spans="1:5" ht="18.75" customHeight="1">
      <c r="D31" s="94" t="s">
        <v>0</v>
      </c>
      <c r="E31" s="94"/>
    </row>
    <row r="33" spans="1:5">
      <c r="A33" s="91"/>
      <c r="B33" s="91"/>
      <c r="C33" s="91"/>
      <c r="D33" s="91"/>
      <c r="E33" s="91"/>
    </row>
    <row r="34" spans="1:5">
      <c r="A34" s="91"/>
      <c r="B34" s="91"/>
      <c r="C34" s="91"/>
      <c r="D34" s="91"/>
      <c r="E34" s="91"/>
    </row>
  </sheetData>
  <mergeCells count="13">
    <mergeCell ref="A34:E34"/>
    <mergeCell ref="A16:A18"/>
    <mergeCell ref="D31:E31"/>
    <mergeCell ref="A2:E2"/>
    <mergeCell ref="A19:A22"/>
    <mergeCell ref="A23:A30"/>
    <mergeCell ref="A15:B15"/>
    <mergeCell ref="A33:E33"/>
    <mergeCell ref="A7:B7"/>
    <mergeCell ref="A8:B8"/>
    <mergeCell ref="A9:B9"/>
    <mergeCell ref="A10:B10"/>
    <mergeCell ref="A11:B11"/>
  </mergeCells>
  <phoneticPr fontId="2" type="noConversion"/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1"/>
  <sheetViews>
    <sheetView zoomScale="85" zoomScaleNormal="85" workbookViewId="0">
      <selection activeCell="E6" sqref="E6"/>
    </sheetView>
  </sheetViews>
  <sheetFormatPr defaultRowHeight="16.5"/>
  <cols>
    <col min="1" max="1" width="11.75" style="1" customWidth="1"/>
    <col min="2" max="2" width="26.625" style="1" customWidth="1"/>
    <col min="3" max="3" width="41.875" style="1" customWidth="1"/>
    <col min="4" max="4" width="18.375" style="1" customWidth="1"/>
    <col min="5" max="5" width="17.875" style="1" customWidth="1"/>
    <col min="6" max="6" width="14.75" style="1" customWidth="1"/>
    <col min="7" max="7" width="12.5" style="1" customWidth="1"/>
    <col min="8" max="8" width="19.5" style="1" customWidth="1"/>
    <col min="9" max="9" width="8.375" style="1" hidden="1" customWidth="1"/>
    <col min="10" max="16384" width="9" style="1"/>
  </cols>
  <sheetData>
    <row r="1" spans="1:9" ht="37.5" customHeight="1">
      <c r="C1" s="117" t="s">
        <v>128</v>
      </c>
      <c r="D1" s="118"/>
      <c r="E1" s="118"/>
      <c r="F1" s="118"/>
      <c r="G1" s="118"/>
    </row>
    <row r="2" spans="1:9" ht="30" customHeight="1">
      <c r="B2" s="65" t="s">
        <v>78</v>
      </c>
    </row>
    <row r="3" spans="1:9" ht="30" customHeight="1">
      <c r="B3" s="66"/>
    </row>
    <row r="4" spans="1:9" ht="35.25" customHeight="1">
      <c r="A4" s="112" t="s">
        <v>94</v>
      </c>
      <c r="B4" s="112" t="s">
        <v>66</v>
      </c>
      <c r="C4" s="112"/>
      <c r="D4" s="112" t="s">
        <v>67</v>
      </c>
      <c r="E4" s="112" t="s">
        <v>68</v>
      </c>
      <c r="F4" s="112" t="s">
        <v>69</v>
      </c>
      <c r="G4" s="112" t="s">
        <v>70</v>
      </c>
      <c r="H4" s="112" t="s">
        <v>71</v>
      </c>
    </row>
    <row r="5" spans="1:9" ht="21.75" customHeight="1">
      <c r="A5" s="112"/>
      <c r="B5" s="83" t="s">
        <v>72</v>
      </c>
      <c r="C5" s="83" t="s">
        <v>73</v>
      </c>
      <c r="D5" s="112"/>
      <c r="E5" s="112"/>
      <c r="F5" s="112"/>
      <c r="G5" s="112"/>
      <c r="H5" s="112"/>
    </row>
    <row r="6" spans="1:9" ht="34.5">
      <c r="A6" s="81" t="s">
        <v>111</v>
      </c>
      <c r="B6" s="113" t="s">
        <v>74</v>
      </c>
      <c r="C6" s="76" t="s">
        <v>114</v>
      </c>
      <c r="D6" s="67" t="s">
        <v>120</v>
      </c>
      <c r="E6" s="68" t="s">
        <v>80</v>
      </c>
      <c r="F6" s="68" t="s">
        <v>75</v>
      </c>
      <c r="G6" s="68" t="s">
        <v>117</v>
      </c>
      <c r="H6" s="69">
        <v>45000</v>
      </c>
    </row>
    <row r="7" spans="1:9" ht="34.5">
      <c r="A7" s="81" t="s">
        <v>123</v>
      </c>
      <c r="B7" s="114"/>
      <c r="C7" s="76" t="s">
        <v>124</v>
      </c>
      <c r="D7" s="67" t="s">
        <v>125</v>
      </c>
      <c r="E7" s="68" t="s">
        <v>80</v>
      </c>
      <c r="F7" s="68" t="s">
        <v>126</v>
      </c>
      <c r="G7" s="68" t="s">
        <v>127</v>
      </c>
      <c r="H7" s="69">
        <v>169000</v>
      </c>
    </row>
    <row r="8" spans="1:9" ht="34.5">
      <c r="A8" s="81" t="s">
        <v>112</v>
      </c>
      <c r="B8" s="114"/>
      <c r="C8" s="76" t="s">
        <v>115</v>
      </c>
      <c r="D8" s="67" t="s">
        <v>121</v>
      </c>
      <c r="E8" s="68" t="s">
        <v>80</v>
      </c>
      <c r="F8" s="68" t="s">
        <v>75</v>
      </c>
      <c r="G8" s="68" t="s">
        <v>118</v>
      </c>
      <c r="H8" s="69">
        <v>37000</v>
      </c>
    </row>
    <row r="9" spans="1:9" ht="34.5">
      <c r="A9" s="81" t="s">
        <v>113</v>
      </c>
      <c r="B9" s="114"/>
      <c r="C9" s="76" t="s">
        <v>116</v>
      </c>
      <c r="D9" s="67" t="s">
        <v>122</v>
      </c>
      <c r="E9" s="68" t="s">
        <v>80</v>
      </c>
      <c r="F9" s="68" t="s">
        <v>75</v>
      </c>
      <c r="G9" s="68" t="s">
        <v>119</v>
      </c>
      <c r="H9" s="69">
        <v>72000</v>
      </c>
    </row>
    <row r="10" spans="1:9" ht="34.5">
      <c r="A10" s="81" t="s">
        <v>130</v>
      </c>
      <c r="B10" s="115"/>
      <c r="C10" s="76" t="s">
        <v>134</v>
      </c>
      <c r="D10" s="67" t="s">
        <v>85</v>
      </c>
      <c r="E10" s="68" t="s">
        <v>80</v>
      </c>
      <c r="F10" s="68" t="s">
        <v>75</v>
      </c>
      <c r="G10" s="68" t="s">
        <v>133</v>
      </c>
      <c r="H10" s="69">
        <v>114000</v>
      </c>
    </row>
    <row r="11" spans="1:9" ht="30" customHeight="1">
      <c r="A11" s="80"/>
      <c r="B11" s="79" t="s">
        <v>76</v>
      </c>
      <c r="C11" s="70" t="s">
        <v>135</v>
      </c>
      <c r="D11" s="116" t="s">
        <v>77</v>
      </c>
      <c r="E11" s="116"/>
      <c r="F11" s="74" t="s">
        <v>131</v>
      </c>
      <c r="G11" s="84" t="s">
        <v>77</v>
      </c>
      <c r="H11" s="76" t="s">
        <v>132</v>
      </c>
      <c r="I11" s="75">
        <f>SUM(H6:H10)</f>
        <v>437000</v>
      </c>
    </row>
  </sheetData>
  <mergeCells count="10">
    <mergeCell ref="H4:H5"/>
    <mergeCell ref="B6:B10"/>
    <mergeCell ref="D11:E11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F6:F10">
      <formula1>"카드, 현금"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9"/>
  <sheetViews>
    <sheetView zoomScale="85" zoomScaleNormal="85" workbookViewId="0">
      <selection activeCell="A8" sqref="A8"/>
    </sheetView>
  </sheetViews>
  <sheetFormatPr defaultRowHeight="16.5"/>
  <cols>
    <col min="1" max="1" width="12.125" style="1" bestFit="1" customWidth="1"/>
    <col min="2" max="2" width="26.625" style="1" customWidth="1"/>
    <col min="3" max="3" width="41.875" style="1" customWidth="1"/>
    <col min="4" max="4" width="18.375" style="1" customWidth="1"/>
    <col min="5" max="5" width="15.875" style="1" customWidth="1"/>
    <col min="6" max="6" width="14.75" style="1" customWidth="1"/>
    <col min="7" max="7" width="12.5" style="1" customWidth="1"/>
    <col min="8" max="8" width="19.5" style="1" customWidth="1"/>
    <col min="9" max="9" width="8.375" style="1" hidden="1" customWidth="1"/>
    <col min="10" max="16384" width="9" style="1"/>
  </cols>
  <sheetData>
    <row r="1" spans="1:9" ht="37.5" customHeight="1">
      <c r="C1" s="117" t="s">
        <v>137</v>
      </c>
      <c r="D1" s="118"/>
      <c r="E1" s="118"/>
      <c r="F1" s="118"/>
      <c r="G1" s="118"/>
    </row>
    <row r="2" spans="1:9" ht="30" customHeight="1">
      <c r="B2" s="65" t="s">
        <v>78</v>
      </c>
    </row>
    <row r="3" spans="1:9" ht="30" customHeight="1">
      <c r="B3" s="66"/>
    </row>
    <row r="4" spans="1:9" ht="35.25" customHeight="1">
      <c r="A4" s="112" t="s">
        <v>94</v>
      </c>
      <c r="B4" s="112" t="s">
        <v>66</v>
      </c>
      <c r="C4" s="112"/>
      <c r="D4" s="112" t="s">
        <v>67</v>
      </c>
      <c r="E4" s="112" t="s">
        <v>68</v>
      </c>
      <c r="F4" s="112" t="s">
        <v>69</v>
      </c>
      <c r="G4" s="112" t="s">
        <v>70</v>
      </c>
      <c r="H4" s="112" t="s">
        <v>71</v>
      </c>
    </row>
    <row r="5" spans="1:9" ht="21.75" customHeight="1">
      <c r="A5" s="112"/>
      <c r="B5" s="85" t="s">
        <v>72</v>
      </c>
      <c r="C5" s="85" t="s">
        <v>73</v>
      </c>
      <c r="D5" s="112"/>
      <c r="E5" s="112"/>
      <c r="F5" s="112"/>
      <c r="G5" s="112"/>
      <c r="H5" s="112"/>
    </row>
    <row r="6" spans="1:9" ht="34.5">
      <c r="A6" s="89" t="s">
        <v>138</v>
      </c>
      <c r="B6" s="113" t="s">
        <v>74</v>
      </c>
      <c r="C6" s="76" t="s">
        <v>141</v>
      </c>
      <c r="D6" s="67" t="s">
        <v>147</v>
      </c>
      <c r="E6" s="68" t="s">
        <v>80</v>
      </c>
      <c r="F6" s="68" t="s">
        <v>75</v>
      </c>
      <c r="G6" s="68" t="s">
        <v>146</v>
      </c>
      <c r="H6" s="69">
        <v>140000</v>
      </c>
    </row>
    <row r="7" spans="1:9" ht="34.5">
      <c r="A7" s="89" t="s">
        <v>139</v>
      </c>
      <c r="B7" s="114"/>
      <c r="C7" s="76" t="s">
        <v>142</v>
      </c>
      <c r="D7" s="67" t="s">
        <v>148</v>
      </c>
      <c r="E7" s="68" t="s">
        <v>144</v>
      </c>
      <c r="F7" s="68" t="s">
        <v>102</v>
      </c>
      <c r="G7" s="68" t="s">
        <v>86</v>
      </c>
      <c r="H7" s="69">
        <v>113000</v>
      </c>
    </row>
    <row r="8" spans="1:9" ht="34.5">
      <c r="A8" s="89" t="s">
        <v>140</v>
      </c>
      <c r="B8" s="115"/>
      <c r="C8" s="76" t="s">
        <v>143</v>
      </c>
      <c r="D8" s="67" t="s">
        <v>149</v>
      </c>
      <c r="E8" s="68" t="s">
        <v>144</v>
      </c>
      <c r="F8" s="68" t="s">
        <v>102</v>
      </c>
      <c r="G8" s="68" t="s">
        <v>117</v>
      </c>
      <c r="H8" s="69">
        <v>55000</v>
      </c>
    </row>
    <row r="9" spans="1:9" ht="30" customHeight="1">
      <c r="A9" s="80"/>
      <c r="B9" s="79" t="s">
        <v>76</v>
      </c>
      <c r="C9" s="70" t="s">
        <v>136</v>
      </c>
      <c r="D9" s="116" t="s">
        <v>77</v>
      </c>
      <c r="E9" s="116"/>
      <c r="F9" s="74" t="s">
        <v>129</v>
      </c>
      <c r="G9" s="86" t="s">
        <v>77</v>
      </c>
      <c r="H9" s="76" t="s">
        <v>145</v>
      </c>
      <c r="I9" s="75">
        <f>SUM(H6:H8)</f>
        <v>308000</v>
      </c>
    </row>
  </sheetData>
  <mergeCells count="10">
    <mergeCell ref="H4:H5"/>
    <mergeCell ref="D9:E9"/>
    <mergeCell ref="B6:B8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9"/>
  <sheetViews>
    <sheetView tabSelected="1" zoomScale="85" zoomScaleNormal="85" workbookViewId="0">
      <selection activeCell="C1" sqref="C1:G1"/>
    </sheetView>
  </sheetViews>
  <sheetFormatPr defaultRowHeight="16.5"/>
  <cols>
    <col min="1" max="1" width="13.25" style="1" bestFit="1" customWidth="1"/>
    <col min="2" max="2" width="26.625" style="1" customWidth="1"/>
    <col min="3" max="3" width="41.875" style="1" customWidth="1"/>
    <col min="4" max="4" width="18.375" style="1" customWidth="1"/>
    <col min="5" max="5" width="15.875" style="1" customWidth="1"/>
    <col min="6" max="6" width="14.75" style="1" customWidth="1"/>
    <col min="7" max="7" width="12.5" style="1" customWidth="1"/>
    <col min="8" max="8" width="19.5" style="1" customWidth="1"/>
    <col min="9" max="9" width="8.375" style="1" hidden="1" customWidth="1"/>
    <col min="10" max="16384" width="9" style="1"/>
  </cols>
  <sheetData>
    <row r="1" spans="1:9" ht="37.5" customHeight="1">
      <c r="C1" s="117" t="s">
        <v>150</v>
      </c>
      <c r="D1" s="118"/>
      <c r="E1" s="118"/>
      <c r="F1" s="118"/>
      <c r="G1" s="118"/>
    </row>
    <row r="2" spans="1:9" ht="30" customHeight="1">
      <c r="B2" s="65" t="s">
        <v>78</v>
      </c>
    </row>
    <row r="3" spans="1:9" ht="30" customHeight="1">
      <c r="B3" s="66"/>
    </row>
    <row r="4" spans="1:9" ht="35.25" customHeight="1">
      <c r="A4" s="112" t="s">
        <v>94</v>
      </c>
      <c r="B4" s="112" t="s">
        <v>66</v>
      </c>
      <c r="C4" s="112"/>
      <c r="D4" s="112" t="s">
        <v>67</v>
      </c>
      <c r="E4" s="112" t="s">
        <v>68</v>
      </c>
      <c r="F4" s="112" t="s">
        <v>69</v>
      </c>
      <c r="G4" s="112" t="s">
        <v>70</v>
      </c>
      <c r="H4" s="112" t="s">
        <v>71</v>
      </c>
    </row>
    <row r="5" spans="1:9" ht="21.75" customHeight="1">
      <c r="A5" s="112"/>
      <c r="B5" s="87" t="s">
        <v>72</v>
      </c>
      <c r="C5" s="87" t="s">
        <v>73</v>
      </c>
      <c r="D5" s="112"/>
      <c r="E5" s="112"/>
      <c r="F5" s="112"/>
      <c r="G5" s="112"/>
      <c r="H5" s="112"/>
    </row>
    <row r="6" spans="1:9" ht="34.5">
      <c r="A6" s="89" t="s">
        <v>163</v>
      </c>
      <c r="B6" s="113" t="s">
        <v>74</v>
      </c>
      <c r="C6" s="76" t="s">
        <v>152</v>
      </c>
      <c r="D6" s="67" t="s">
        <v>156</v>
      </c>
      <c r="E6" s="68" t="s">
        <v>80</v>
      </c>
      <c r="F6" s="68" t="s">
        <v>75</v>
      </c>
      <c r="G6" s="68" t="s">
        <v>157</v>
      </c>
      <c r="H6" s="69">
        <v>119000</v>
      </c>
    </row>
    <row r="7" spans="1:9" ht="34.5">
      <c r="A7" s="89" t="s">
        <v>151</v>
      </c>
      <c r="B7" s="114"/>
      <c r="C7" s="76" t="s">
        <v>153</v>
      </c>
      <c r="D7" s="67" t="s">
        <v>161</v>
      </c>
      <c r="E7" s="68" t="s">
        <v>144</v>
      </c>
      <c r="F7" s="68" t="s">
        <v>102</v>
      </c>
      <c r="G7" s="68" t="s">
        <v>158</v>
      </c>
      <c r="H7" s="69">
        <v>65000</v>
      </c>
    </row>
    <row r="8" spans="1:9" ht="34.5">
      <c r="A8" s="89" t="s">
        <v>151</v>
      </c>
      <c r="B8" s="115"/>
      <c r="C8" s="76" t="s">
        <v>154</v>
      </c>
      <c r="D8" s="67" t="s">
        <v>162</v>
      </c>
      <c r="E8" s="68" t="s">
        <v>144</v>
      </c>
      <c r="F8" s="68" t="s">
        <v>102</v>
      </c>
      <c r="G8" s="68" t="s">
        <v>159</v>
      </c>
      <c r="H8" s="69">
        <v>145000</v>
      </c>
    </row>
    <row r="9" spans="1:9" ht="30" customHeight="1">
      <c r="A9" s="80"/>
      <c r="B9" s="79" t="s">
        <v>76</v>
      </c>
      <c r="C9" s="70" t="s">
        <v>136</v>
      </c>
      <c r="D9" s="116" t="s">
        <v>77</v>
      </c>
      <c r="E9" s="116"/>
      <c r="F9" s="90" t="s">
        <v>160</v>
      </c>
      <c r="G9" s="88" t="s">
        <v>77</v>
      </c>
      <c r="H9" s="76" t="s">
        <v>155</v>
      </c>
      <c r="I9" s="75">
        <f>SUM(H6:H8)</f>
        <v>329000</v>
      </c>
    </row>
  </sheetData>
  <mergeCells count="10">
    <mergeCell ref="H4:H5"/>
    <mergeCell ref="B6:B8"/>
    <mergeCell ref="D9:E9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4"/>
  <sheetViews>
    <sheetView topLeftCell="A10" workbookViewId="0">
      <selection activeCell="C15" sqref="C15"/>
    </sheetView>
  </sheetViews>
  <sheetFormatPr defaultRowHeight="16.5"/>
  <cols>
    <col min="1" max="1" width="30.125" style="1" customWidth="1"/>
    <col min="2" max="2" width="13" style="1" customWidth="1"/>
    <col min="3" max="3" width="39.5" style="1" customWidth="1"/>
    <col min="4" max="4" width="14.125" style="1" customWidth="1"/>
    <col min="5" max="5" width="8.375" style="1" customWidth="1"/>
    <col min="6" max="16384" width="9" style="1"/>
  </cols>
  <sheetData>
    <row r="2" spans="1:5" ht="20.25">
      <c r="A2" s="95" t="s">
        <v>25</v>
      </c>
      <c r="B2" s="96"/>
      <c r="C2" s="96"/>
      <c r="D2" s="96"/>
      <c r="E2" s="96"/>
    </row>
    <row r="4" spans="1:5" ht="20.25">
      <c r="A4" s="26" t="s">
        <v>20</v>
      </c>
      <c r="B4" s="25"/>
      <c r="C4" s="42"/>
    </row>
    <row r="6" spans="1:5" ht="23.25" customHeight="1" thickBot="1">
      <c r="A6" s="22" t="s">
        <v>18</v>
      </c>
    </row>
    <row r="7" spans="1:5" ht="24" customHeight="1">
      <c r="A7" s="101" t="s">
        <v>17</v>
      </c>
      <c r="B7" s="102"/>
      <c r="C7" s="29" t="s">
        <v>16</v>
      </c>
      <c r="D7" s="29" t="s">
        <v>15</v>
      </c>
      <c r="E7" s="19" t="s">
        <v>7</v>
      </c>
    </row>
    <row r="8" spans="1:5" ht="21.75" customHeight="1">
      <c r="A8" s="103" t="s">
        <v>6</v>
      </c>
      <c r="B8" s="104"/>
      <c r="C8" s="11" t="s">
        <v>23</v>
      </c>
      <c r="D8" s="14">
        <f>D11+D10+D9</f>
        <v>248000</v>
      </c>
      <c r="E8" s="13"/>
    </row>
    <row r="9" spans="1:5" ht="21.75" customHeight="1">
      <c r="A9" s="103" t="s">
        <v>14</v>
      </c>
      <c r="B9" s="104"/>
      <c r="C9" s="11">
        <v>0</v>
      </c>
      <c r="D9" s="14">
        <v>0</v>
      </c>
      <c r="E9" s="13"/>
    </row>
    <row r="10" spans="1:5" ht="21.75" customHeight="1">
      <c r="A10" s="103" t="s">
        <v>13</v>
      </c>
      <c r="B10" s="104"/>
      <c r="C10" s="11">
        <v>0</v>
      </c>
      <c r="D10" s="14">
        <v>0</v>
      </c>
      <c r="E10" s="13"/>
    </row>
    <row r="11" spans="1:5" ht="21.75" customHeight="1" thickBot="1">
      <c r="A11" s="105" t="s">
        <v>2</v>
      </c>
      <c r="B11" s="106"/>
      <c r="C11" s="23">
        <v>3</v>
      </c>
      <c r="D11" s="3">
        <f>D23</f>
        <v>248000</v>
      </c>
      <c r="E11" s="2"/>
    </row>
    <row r="13" spans="1:5" ht="18" thickBot="1">
      <c r="A13" s="22" t="s">
        <v>12</v>
      </c>
    </row>
    <row r="14" spans="1:5" ht="31.5" customHeight="1">
      <c r="A14" s="28" t="s">
        <v>11</v>
      </c>
      <c r="B14" s="29" t="s">
        <v>10</v>
      </c>
      <c r="C14" s="29" t="s">
        <v>9</v>
      </c>
      <c r="D14" s="29" t="s">
        <v>8</v>
      </c>
      <c r="E14" s="19" t="s">
        <v>7</v>
      </c>
    </row>
    <row r="15" spans="1:5">
      <c r="A15" s="99" t="s">
        <v>6</v>
      </c>
      <c r="B15" s="100"/>
      <c r="C15" s="41" t="s">
        <v>46</v>
      </c>
      <c r="D15" s="14">
        <f>SUM(D16+D23)</f>
        <v>248000</v>
      </c>
      <c r="E15" s="13"/>
    </row>
    <row r="16" spans="1:5">
      <c r="A16" s="92" t="s">
        <v>5</v>
      </c>
      <c r="B16" s="17" t="s">
        <v>1</v>
      </c>
      <c r="C16" s="17" t="s">
        <v>3</v>
      </c>
      <c r="D16" s="16"/>
      <c r="E16" s="13"/>
    </row>
    <row r="17" spans="1:5">
      <c r="A17" s="93"/>
      <c r="B17" s="12"/>
      <c r="C17" s="11"/>
      <c r="D17" s="14"/>
      <c r="E17" s="13"/>
    </row>
    <row r="18" spans="1:5">
      <c r="A18" s="93"/>
      <c r="B18" s="12"/>
      <c r="C18" s="11"/>
      <c r="D18" s="14"/>
      <c r="E18" s="13"/>
    </row>
    <row r="19" spans="1:5">
      <c r="A19" s="92" t="s">
        <v>4</v>
      </c>
      <c r="B19" s="17" t="s">
        <v>1</v>
      </c>
      <c r="C19" s="17" t="s">
        <v>3</v>
      </c>
      <c r="D19" s="16"/>
      <c r="E19" s="13"/>
    </row>
    <row r="20" spans="1:5">
      <c r="A20" s="93"/>
      <c r="B20" s="12"/>
      <c r="C20" s="11"/>
      <c r="D20" s="14"/>
      <c r="E20" s="13"/>
    </row>
    <row r="21" spans="1:5">
      <c r="A21" s="93"/>
      <c r="B21" s="12"/>
      <c r="C21" s="18"/>
      <c r="D21" s="14"/>
      <c r="E21" s="13"/>
    </row>
    <row r="22" spans="1:5">
      <c r="A22" s="97"/>
      <c r="B22" s="30"/>
      <c r="C22" s="11"/>
      <c r="D22" s="14"/>
      <c r="E22" s="13"/>
    </row>
    <row r="23" spans="1:5">
      <c r="A23" s="92" t="s">
        <v>2</v>
      </c>
      <c r="B23" s="17" t="s">
        <v>1</v>
      </c>
      <c r="C23" s="17" t="s">
        <v>23</v>
      </c>
      <c r="D23" s="16">
        <f>SUM(D24:D26)</f>
        <v>248000</v>
      </c>
      <c r="E23" s="13"/>
    </row>
    <row r="24" spans="1:5">
      <c r="A24" s="93"/>
      <c r="B24" s="12">
        <v>41673</v>
      </c>
      <c r="C24" s="30" t="s">
        <v>26</v>
      </c>
      <c r="D24" s="14">
        <v>62000</v>
      </c>
      <c r="E24" s="13"/>
    </row>
    <row r="25" spans="1:5">
      <c r="A25" s="93"/>
      <c r="B25" s="12">
        <v>41674</v>
      </c>
      <c r="C25" s="11" t="s">
        <v>27</v>
      </c>
      <c r="D25" s="14">
        <v>87000</v>
      </c>
      <c r="E25" s="13"/>
    </row>
    <row r="26" spans="1:5">
      <c r="A26" s="93"/>
      <c r="B26" s="12">
        <v>41674</v>
      </c>
      <c r="C26" s="11" t="s">
        <v>28</v>
      </c>
      <c r="D26" s="7">
        <v>99000</v>
      </c>
      <c r="E26" s="6"/>
    </row>
    <row r="27" spans="1:5">
      <c r="A27" s="93"/>
      <c r="B27" s="9"/>
      <c r="C27" s="10"/>
      <c r="D27" s="7"/>
      <c r="E27" s="6"/>
    </row>
    <row r="28" spans="1:5">
      <c r="A28" s="93"/>
      <c r="B28" s="9"/>
      <c r="C28" s="8"/>
      <c r="D28" s="7"/>
      <c r="E28" s="6"/>
    </row>
    <row r="29" spans="1:5">
      <c r="A29" s="93"/>
      <c r="B29" s="9"/>
      <c r="C29" s="8"/>
      <c r="D29" s="7"/>
      <c r="E29" s="6"/>
    </row>
    <row r="30" spans="1:5" ht="17.25" thickBot="1">
      <c r="A30" s="98"/>
      <c r="B30" s="31"/>
      <c r="C30" s="4"/>
      <c r="D30" s="3"/>
      <c r="E30" s="2"/>
    </row>
    <row r="31" spans="1:5" ht="18.75" customHeight="1">
      <c r="D31" s="94" t="s">
        <v>0</v>
      </c>
      <c r="E31" s="94"/>
    </row>
    <row r="33" spans="1:5">
      <c r="A33" s="91"/>
      <c r="B33" s="91"/>
      <c r="C33" s="91"/>
      <c r="D33" s="91"/>
      <c r="E33" s="91"/>
    </row>
    <row r="34" spans="1:5">
      <c r="A34" s="91"/>
      <c r="B34" s="91"/>
      <c r="C34" s="91"/>
      <c r="D34" s="91"/>
      <c r="E34" s="91"/>
    </row>
  </sheetData>
  <mergeCells count="13">
    <mergeCell ref="A34:E34"/>
    <mergeCell ref="A15:B15"/>
    <mergeCell ref="A16:A18"/>
    <mergeCell ref="A19:A22"/>
    <mergeCell ref="A23:A30"/>
    <mergeCell ref="D31:E31"/>
    <mergeCell ref="A33:E33"/>
    <mergeCell ref="A11:B11"/>
    <mergeCell ref="A2:E2"/>
    <mergeCell ref="A7:B7"/>
    <mergeCell ref="A8:B8"/>
    <mergeCell ref="A9:B9"/>
    <mergeCell ref="A10:B10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4"/>
  <sheetViews>
    <sheetView topLeftCell="A13" workbookViewId="0">
      <selection activeCell="B28" sqref="A28:XFD31"/>
    </sheetView>
  </sheetViews>
  <sheetFormatPr defaultRowHeight="16.5"/>
  <cols>
    <col min="1" max="1" width="30.125" style="1" customWidth="1"/>
    <col min="2" max="2" width="13" style="1" customWidth="1"/>
    <col min="3" max="3" width="39.5" style="1" customWidth="1"/>
    <col min="4" max="4" width="14.125" style="1" customWidth="1"/>
    <col min="5" max="5" width="8.375" style="1" customWidth="1"/>
    <col min="6" max="16384" width="9" style="1"/>
  </cols>
  <sheetData>
    <row r="2" spans="1:5" ht="20.25">
      <c r="A2" s="95" t="s">
        <v>29</v>
      </c>
      <c r="B2" s="96"/>
      <c r="C2" s="96"/>
      <c r="D2" s="96"/>
      <c r="E2" s="96"/>
    </row>
    <row r="4" spans="1:5" ht="20.25">
      <c r="A4" s="26" t="s">
        <v>20</v>
      </c>
      <c r="B4" s="25"/>
    </row>
    <row r="6" spans="1:5" ht="23.25" customHeight="1" thickBot="1">
      <c r="A6" s="22" t="s">
        <v>18</v>
      </c>
    </row>
    <row r="7" spans="1:5" ht="24" customHeight="1">
      <c r="A7" s="101" t="s">
        <v>17</v>
      </c>
      <c r="B7" s="102"/>
      <c r="C7" s="33" t="s">
        <v>16</v>
      </c>
      <c r="D7" s="33" t="s">
        <v>15</v>
      </c>
      <c r="E7" s="19" t="s">
        <v>7</v>
      </c>
    </row>
    <row r="8" spans="1:5" ht="21.75" customHeight="1">
      <c r="A8" s="103" t="s">
        <v>6</v>
      </c>
      <c r="B8" s="104"/>
      <c r="C8" s="11" t="s">
        <v>33</v>
      </c>
      <c r="D8" s="14">
        <f>D11+D10+D9</f>
        <v>665500</v>
      </c>
      <c r="E8" s="13"/>
    </row>
    <row r="9" spans="1:5" ht="21.75" customHeight="1">
      <c r="A9" s="103" t="s">
        <v>14</v>
      </c>
      <c r="B9" s="104"/>
      <c r="C9" s="11">
        <v>0</v>
      </c>
      <c r="D9" s="14">
        <v>0</v>
      </c>
      <c r="E9" s="13"/>
    </row>
    <row r="10" spans="1:5" ht="21.75" customHeight="1">
      <c r="A10" s="103" t="s">
        <v>13</v>
      </c>
      <c r="B10" s="104"/>
      <c r="C10" s="11">
        <v>1</v>
      </c>
      <c r="D10" s="14">
        <f>D19</f>
        <v>315500</v>
      </c>
      <c r="E10" s="13"/>
    </row>
    <row r="11" spans="1:5" ht="21.75" customHeight="1" thickBot="1">
      <c r="A11" s="105" t="s">
        <v>2</v>
      </c>
      <c r="B11" s="106"/>
      <c r="C11" s="23">
        <v>3</v>
      </c>
      <c r="D11" s="3">
        <f>D23</f>
        <v>350000</v>
      </c>
      <c r="E11" s="2"/>
    </row>
    <row r="13" spans="1:5" ht="18" thickBot="1">
      <c r="A13" s="22" t="s">
        <v>12</v>
      </c>
    </row>
    <row r="14" spans="1:5" ht="31.5" customHeight="1">
      <c r="A14" s="32" t="s">
        <v>11</v>
      </c>
      <c r="B14" s="33" t="s">
        <v>10</v>
      </c>
      <c r="C14" s="33" t="s">
        <v>9</v>
      </c>
      <c r="D14" s="33" t="s">
        <v>8</v>
      </c>
      <c r="E14" s="19" t="s">
        <v>7</v>
      </c>
    </row>
    <row r="15" spans="1:5">
      <c r="A15" s="99" t="s">
        <v>6</v>
      </c>
      <c r="B15" s="100"/>
      <c r="C15" s="41" t="s">
        <v>45</v>
      </c>
      <c r="D15" s="14">
        <f>D16+D19+D23</f>
        <v>665500</v>
      </c>
      <c r="E15" s="13"/>
    </row>
    <row r="16" spans="1:5">
      <c r="A16" s="92" t="s">
        <v>5</v>
      </c>
      <c r="B16" s="17" t="s">
        <v>1</v>
      </c>
      <c r="C16" s="17" t="s">
        <v>3</v>
      </c>
      <c r="D16" s="16"/>
      <c r="E16" s="13"/>
    </row>
    <row r="17" spans="1:5">
      <c r="A17" s="93"/>
      <c r="B17" s="12"/>
      <c r="C17" s="11"/>
      <c r="D17" s="14"/>
      <c r="E17" s="13"/>
    </row>
    <row r="18" spans="1:5">
      <c r="A18" s="93"/>
      <c r="B18" s="12"/>
      <c r="C18" s="11"/>
      <c r="D18" s="14"/>
      <c r="E18" s="13"/>
    </row>
    <row r="19" spans="1:5">
      <c r="A19" s="92" t="s">
        <v>4</v>
      </c>
      <c r="B19" s="17" t="s">
        <v>1</v>
      </c>
      <c r="C19" s="17" t="s">
        <v>34</v>
      </c>
      <c r="D19" s="16">
        <f>SUM(D20:D22)</f>
        <v>315500</v>
      </c>
      <c r="E19" s="13"/>
    </row>
    <row r="20" spans="1:5">
      <c r="A20" s="93"/>
      <c r="B20" s="12">
        <v>41710</v>
      </c>
      <c r="C20" s="11" t="s">
        <v>30</v>
      </c>
      <c r="D20" s="14">
        <v>315500</v>
      </c>
      <c r="E20" s="13"/>
    </row>
    <row r="21" spans="1:5">
      <c r="A21" s="93"/>
      <c r="B21" s="12"/>
      <c r="C21" s="18"/>
      <c r="D21" s="14"/>
      <c r="E21" s="13"/>
    </row>
    <row r="22" spans="1:5">
      <c r="A22" s="97"/>
      <c r="B22" s="34"/>
      <c r="C22" s="11"/>
      <c r="D22" s="14"/>
      <c r="E22" s="13"/>
    </row>
    <row r="23" spans="1:5">
      <c r="A23" s="92" t="s">
        <v>2</v>
      </c>
      <c r="B23" s="17" t="s">
        <v>1</v>
      </c>
      <c r="C23" s="17" t="s">
        <v>23</v>
      </c>
      <c r="D23" s="16">
        <f>SUM(D24:D26)</f>
        <v>350000</v>
      </c>
      <c r="E23" s="13"/>
    </row>
    <row r="24" spans="1:5">
      <c r="A24" s="93"/>
      <c r="B24" s="12">
        <v>41712</v>
      </c>
      <c r="C24" s="34" t="s">
        <v>31</v>
      </c>
      <c r="D24" s="14">
        <v>140000</v>
      </c>
      <c r="E24" s="13"/>
    </row>
    <row r="25" spans="1:5">
      <c r="A25" s="93"/>
      <c r="B25" s="12">
        <v>41724</v>
      </c>
      <c r="C25" s="11" t="s">
        <v>35</v>
      </c>
      <c r="D25" s="14">
        <v>30000</v>
      </c>
      <c r="E25" s="13"/>
    </row>
    <row r="26" spans="1:5">
      <c r="A26" s="93"/>
      <c r="B26" s="12">
        <v>41724</v>
      </c>
      <c r="C26" s="11" t="s">
        <v>32</v>
      </c>
      <c r="D26" s="7">
        <v>180000</v>
      </c>
      <c r="E26" s="6"/>
    </row>
    <row r="27" spans="1:5">
      <c r="A27" s="93"/>
      <c r="B27" s="9"/>
      <c r="C27" s="10"/>
      <c r="D27" s="7"/>
      <c r="E27" s="6"/>
    </row>
    <row r="28" spans="1:5">
      <c r="A28" s="93"/>
      <c r="B28" s="9"/>
      <c r="C28" s="8"/>
      <c r="D28" s="7"/>
      <c r="E28" s="6"/>
    </row>
    <row r="29" spans="1:5">
      <c r="A29" s="93"/>
      <c r="B29" s="9"/>
      <c r="C29" s="8"/>
      <c r="D29" s="7"/>
      <c r="E29" s="6"/>
    </row>
    <row r="30" spans="1:5" ht="17.25" thickBot="1">
      <c r="A30" s="98"/>
      <c r="B30" s="35"/>
      <c r="C30" s="4"/>
      <c r="D30" s="3"/>
      <c r="E30" s="2"/>
    </row>
    <row r="31" spans="1:5" ht="18.75" customHeight="1">
      <c r="D31" s="94" t="s">
        <v>0</v>
      </c>
      <c r="E31" s="94"/>
    </row>
    <row r="33" spans="1:5">
      <c r="A33" s="91"/>
      <c r="B33" s="91"/>
      <c r="C33" s="91"/>
      <c r="D33" s="91"/>
      <c r="E33" s="91"/>
    </row>
    <row r="34" spans="1:5">
      <c r="A34" s="91"/>
      <c r="B34" s="91"/>
      <c r="C34" s="91"/>
      <c r="D34" s="91"/>
      <c r="E34" s="91"/>
    </row>
  </sheetData>
  <mergeCells count="13">
    <mergeCell ref="A34:E34"/>
    <mergeCell ref="A15:B15"/>
    <mergeCell ref="A16:A18"/>
    <mergeCell ref="A19:A22"/>
    <mergeCell ref="A23:A30"/>
    <mergeCell ref="D31:E31"/>
    <mergeCell ref="A33:E33"/>
    <mergeCell ref="A11:B11"/>
    <mergeCell ref="A2:E2"/>
    <mergeCell ref="A7:B7"/>
    <mergeCell ref="A8:B8"/>
    <mergeCell ref="A9:B9"/>
    <mergeCell ref="A10:B10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E35"/>
  <sheetViews>
    <sheetView topLeftCell="A22" workbookViewId="0">
      <selection activeCell="C18" sqref="C18"/>
    </sheetView>
  </sheetViews>
  <sheetFormatPr defaultRowHeight="16.5"/>
  <cols>
    <col min="1" max="1" width="30.125" style="1" customWidth="1"/>
    <col min="2" max="2" width="13" style="1" customWidth="1"/>
    <col min="3" max="3" width="44.625" style="1" customWidth="1"/>
    <col min="4" max="4" width="14.125" style="1" customWidth="1"/>
    <col min="5" max="5" width="8.375" style="1" customWidth="1"/>
    <col min="6" max="16384" width="9" style="1"/>
  </cols>
  <sheetData>
    <row r="2" spans="1:5" ht="20.25">
      <c r="A2" s="95" t="s">
        <v>36</v>
      </c>
      <c r="B2" s="95"/>
      <c r="C2" s="95"/>
      <c r="D2" s="95"/>
      <c r="E2" s="95"/>
    </row>
    <row r="4" spans="1:5" ht="20.25">
      <c r="A4" s="26" t="s">
        <v>20</v>
      </c>
      <c r="B4" s="25"/>
    </row>
    <row r="6" spans="1:5" ht="23.25" customHeight="1" thickBot="1">
      <c r="A6" s="22" t="s">
        <v>18</v>
      </c>
    </row>
    <row r="7" spans="1:5" ht="24" customHeight="1">
      <c r="A7" s="109" t="s">
        <v>17</v>
      </c>
      <c r="B7" s="110"/>
      <c r="C7" s="38" t="s">
        <v>16</v>
      </c>
      <c r="D7" s="38" t="s">
        <v>15</v>
      </c>
      <c r="E7" s="19" t="s">
        <v>7</v>
      </c>
    </row>
    <row r="8" spans="1:5" ht="21.75" customHeight="1">
      <c r="A8" s="99" t="s">
        <v>6</v>
      </c>
      <c r="B8" s="100"/>
      <c r="C8" s="11" t="s">
        <v>47</v>
      </c>
      <c r="D8" s="14">
        <f>D11+D10+D9</f>
        <v>769000</v>
      </c>
      <c r="E8" s="13"/>
    </row>
    <row r="9" spans="1:5" ht="21.75" customHeight="1">
      <c r="A9" s="99" t="s">
        <v>14</v>
      </c>
      <c r="B9" s="100"/>
      <c r="C9" s="11">
        <v>0</v>
      </c>
      <c r="D9" s="14">
        <v>0</v>
      </c>
      <c r="E9" s="13"/>
    </row>
    <row r="10" spans="1:5" ht="21.75" customHeight="1">
      <c r="A10" s="99" t="s">
        <v>13</v>
      </c>
      <c r="B10" s="100"/>
      <c r="C10" s="11">
        <v>0</v>
      </c>
      <c r="D10" s="14">
        <f>D19</f>
        <v>0</v>
      </c>
      <c r="E10" s="13"/>
    </row>
    <row r="11" spans="1:5" ht="21.75" customHeight="1" thickBot="1">
      <c r="A11" s="107" t="s">
        <v>2</v>
      </c>
      <c r="B11" s="108"/>
      <c r="C11" s="23">
        <v>8</v>
      </c>
      <c r="D11" s="3">
        <f>D23</f>
        <v>769000</v>
      </c>
      <c r="E11" s="2"/>
    </row>
    <row r="13" spans="1:5" ht="18" thickBot="1">
      <c r="A13" s="22" t="s">
        <v>12</v>
      </c>
    </row>
    <row r="14" spans="1:5" ht="31.5" customHeight="1">
      <c r="A14" s="37" t="s">
        <v>11</v>
      </c>
      <c r="B14" s="38" t="s">
        <v>10</v>
      </c>
      <c r="C14" s="38" t="s">
        <v>9</v>
      </c>
      <c r="D14" s="38" t="s">
        <v>8</v>
      </c>
      <c r="E14" s="19" t="s">
        <v>7</v>
      </c>
    </row>
    <row r="15" spans="1:5">
      <c r="A15" s="99" t="s">
        <v>6</v>
      </c>
      <c r="B15" s="100"/>
      <c r="C15" s="41" t="s">
        <v>47</v>
      </c>
      <c r="D15" s="14">
        <f>D16+D19+D23</f>
        <v>769000</v>
      </c>
      <c r="E15" s="13"/>
    </row>
    <row r="16" spans="1:5">
      <c r="A16" s="92" t="s">
        <v>5</v>
      </c>
      <c r="B16" s="17" t="s">
        <v>1</v>
      </c>
      <c r="C16" s="17" t="s">
        <v>37</v>
      </c>
      <c r="D16" s="16"/>
      <c r="E16" s="13"/>
    </row>
    <row r="17" spans="1:5">
      <c r="A17" s="93"/>
      <c r="B17" s="12"/>
      <c r="C17" s="11"/>
      <c r="D17" s="14"/>
      <c r="E17" s="13"/>
    </row>
    <row r="18" spans="1:5">
      <c r="A18" s="97"/>
      <c r="B18" s="12"/>
      <c r="C18" s="11"/>
      <c r="D18" s="14"/>
      <c r="E18" s="13"/>
    </row>
    <row r="19" spans="1:5">
      <c r="A19" s="92" t="s">
        <v>4</v>
      </c>
      <c r="B19" s="17" t="s">
        <v>1</v>
      </c>
      <c r="C19" s="17" t="s">
        <v>37</v>
      </c>
      <c r="D19" s="16">
        <f>SUM(D20:D22)</f>
        <v>0</v>
      </c>
      <c r="E19" s="13"/>
    </row>
    <row r="20" spans="1:5">
      <c r="A20" s="93"/>
      <c r="B20" s="12"/>
      <c r="C20" s="11"/>
      <c r="D20" s="14"/>
      <c r="E20" s="13"/>
    </row>
    <row r="21" spans="1:5">
      <c r="A21" s="93"/>
      <c r="B21" s="12"/>
      <c r="C21" s="18"/>
      <c r="D21" s="14"/>
      <c r="E21" s="13"/>
    </row>
    <row r="22" spans="1:5">
      <c r="A22" s="97"/>
      <c r="B22" s="39"/>
      <c r="C22" s="11"/>
      <c r="D22" s="14"/>
      <c r="E22" s="13"/>
    </row>
    <row r="23" spans="1:5">
      <c r="A23" s="92" t="s">
        <v>2</v>
      </c>
      <c r="B23" s="17" t="s">
        <v>1</v>
      </c>
      <c r="C23" s="17" t="s">
        <v>47</v>
      </c>
      <c r="D23" s="16">
        <f>SUM(D24:D31)</f>
        <v>769000</v>
      </c>
      <c r="E23" s="13"/>
    </row>
    <row r="24" spans="1:5">
      <c r="A24" s="93"/>
      <c r="B24" s="12">
        <v>41731</v>
      </c>
      <c r="C24" s="11" t="s">
        <v>48</v>
      </c>
      <c r="D24" s="14">
        <v>86000</v>
      </c>
      <c r="E24" s="13"/>
    </row>
    <row r="25" spans="1:5">
      <c r="A25" s="93"/>
      <c r="B25" s="12">
        <v>41732</v>
      </c>
      <c r="C25" s="39" t="s">
        <v>38</v>
      </c>
      <c r="D25" s="14">
        <v>169000</v>
      </c>
      <c r="E25" s="13"/>
    </row>
    <row r="26" spans="1:5">
      <c r="A26" s="93"/>
      <c r="B26" s="12">
        <v>41733</v>
      </c>
      <c r="C26" s="11" t="s">
        <v>39</v>
      </c>
      <c r="D26" s="14">
        <v>70000</v>
      </c>
      <c r="E26" s="13"/>
    </row>
    <row r="27" spans="1:5">
      <c r="A27" s="93"/>
      <c r="B27" s="12">
        <v>41733</v>
      </c>
      <c r="C27" s="10" t="s">
        <v>41</v>
      </c>
      <c r="D27" s="7">
        <v>62000</v>
      </c>
      <c r="E27" s="6"/>
    </row>
    <row r="28" spans="1:5">
      <c r="A28" s="93"/>
      <c r="B28" s="12">
        <v>41736</v>
      </c>
      <c r="C28" s="11" t="s">
        <v>40</v>
      </c>
      <c r="D28" s="7">
        <v>41000</v>
      </c>
      <c r="E28" s="6"/>
    </row>
    <row r="29" spans="1:5">
      <c r="A29" s="93"/>
      <c r="B29" s="12">
        <v>41746</v>
      </c>
      <c r="C29" s="11" t="s">
        <v>42</v>
      </c>
      <c r="D29" s="7">
        <v>108000</v>
      </c>
      <c r="E29" s="6"/>
    </row>
    <row r="30" spans="1:5">
      <c r="A30" s="93"/>
      <c r="B30" s="12">
        <v>41751</v>
      </c>
      <c r="C30" s="10" t="s">
        <v>43</v>
      </c>
      <c r="D30" s="7">
        <v>192000</v>
      </c>
      <c r="E30" s="6"/>
    </row>
    <row r="31" spans="1:5" ht="17.25" thickBot="1">
      <c r="A31" s="98"/>
      <c r="B31" s="40">
        <v>41758</v>
      </c>
      <c r="C31" s="23" t="s">
        <v>44</v>
      </c>
      <c r="D31" s="3">
        <v>41000</v>
      </c>
      <c r="E31" s="2"/>
    </row>
    <row r="32" spans="1:5" ht="18.75" customHeight="1">
      <c r="D32" s="94" t="s">
        <v>0</v>
      </c>
      <c r="E32" s="94"/>
    </row>
    <row r="34" spans="1:5">
      <c r="A34" s="91"/>
      <c r="B34" s="91"/>
      <c r="C34" s="91"/>
      <c r="D34" s="91"/>
      <c r="E34" s="91"/>
    </row>
    <row r="35" spans="1:5">
      <c r="A35" s="91"/>
      <c r="B35" s="91"/>
      <c r="C35" s="91"/>
      <c r="D35" s="91"/>
      <c r="E35" s="91"/>
    </row>
  </sheetData>
  <mergeCells count="13">
    <mergeCell ref="A35:E35"/>
    <mergeCell ref="A15:B15"/>
    <mergeCell ref="A16:A18"/>
    <mergeCell ref="A19:A22"/>
    <mergeCell ref="A23:A31"/>
    <mergeCell ref="D32:E32"/>
    <mergeCell ref="A34:E34"/>
    <mergeCell ref="A11:B11"/>
    <mergeCell ref="A2:E2"/>
    <mergeCell ref="A7:B7"/>
    <mergeCell ref="A8:B8"/>
    <mergeCell ref="A9:B9"/>
    <mergeCell ref="A10:B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30"/>
  <sheetViews>
    <sheetView workbookViewId="0">
      <selection activeCell="E23" sqref="E23"/>
    </sheetView>
  </sheetViews>
  <sheetFormatPr defaultRowHeight="16.5"/>
  <cols>
    <col min="1" max="1" width="30.125" style="1" customWidth="1"/>
    <col min="2" max="2" width="13" style="1" customWidth="1"/>
    <col min="3" max="3" width="44.625" style="1" customWidth="1"/>
    <col min="4" max="4" width="14.125" style="1" customWidth="1"/>
    <col min="5" max="5" width="8.375" style="1" customWidth="1"/>
    <col min="6" max="16384" width="9" style="1"/>
  </cols>
  <sheetData>
    <row r="2" spans="1:5" ht="20.25">
      <c r="A2" s="95" t="s">
        <v>51</v>
      </c>
      <c r="B2" s="95"/>
      <c r="C2" s="95"/>
      <c r="D2" s="95"/>
      <c r="E2" s="95"/>
    </row>
    <row r="4" spans="1:5" ht="20.25">
      <c r="A4" s="26" t="s">
        <v>20</v>
      </c>
      <c r="B4" s="25"/>
    </row>
    <row r="6" spans="1:5" ht="23.25" customHeight="1" thickBot="1">
      <c r="A6" s="22" t="s">
        <v>18</v>
      </c>
    </row>
    <row r="7" spans="1:5" ht="24" customHeight="1">
      <c r="A7" s="109" t="s">
        <v>17</v>
      </c>
      <c r="B7" s="110"/>
      <c r="C7" s="44" t="s">
        <v>16</v>
      </c>
      <c r="D7" s="44" t="s">
        <v>15</v>
      </c>
      <c r="E7" s="19" t="s">
        <v>7</v>
      </c>
    </row>
    <row r="8" spans="1:5" ht="21.75" customHeight="1">
      <c r="A8" s="99" t="s">
        <v>6</v>
      </c>
      <c r="B8" s="100"/>
      <c r="C8" s="11" t="s">
        <v>23</v>
      </c>
      <c r="D8" s="14">
        <f>D11+D10+D9</f>
        <v>387000</v>
      </c>
      <c r="E8" s="13"/>
    </row>
    <row r="9" spans="1:5" ht="21.75" customHeight="1">
      <c r="A9" s="99" t="s">
        <v>14</v>
      </c>
      <c r="B9" s="100"/>
      <c r="C9" s="11">
        <v>0</v>
      </c>
      <c r="D9" s="14">
        <v>0</v>
      </c>
      <c r="E9" s="13"/>
    </row>
    <row r="10" spans="1:5" ht="21.75" customHeight="1">
      <c r="A10" s="99" t="s">
        <v>13</v>
      </c>
      <c r="B10" s="100"/>
      <c r="C10" s="11">
        <v>0</v>
      </c>
      <c r="D10" s="14">
        <f>D19</f>
        <v>0</v>
      </c>
      <c r="E10" s="13"/>
    </row>
    <row r="11" spans="1:5" ht="21.75" customHeight="1" thickBot="1">
      <c r="A11" s="107" t="s">
        <v>2</v>
      </c>
      <c r="B11" s="108"/>
      <c r="C11" s="23">
        <v>4</v>
      </c>
      <c r="D11" s="3">
        <f>D23</f>
        <v>387000</v>
      </c>
      <c r="E11" s="2"/>
    </row>
    <row r="13" spans="1:5" ht="18" thickBot="1">
      <c r="A13" s="22" t="s">
        <v>12</v>
      </c>
    </row>
    <row r="14" spans="1:5" ht="31.5" customHeight="1">
      <c r="A14" s="43" t="s">
        <v>11</v>
      </c>
      <c r="B14" s="44" t="s">
        <v>10</v>
      </c>
      <c r="C14" s="44" t="s">
        <v>9</v>
      </c>
      <c r="D14" s="44" t="s">
        <v>8</v>
      </c>
      <c r="E14" s="19" t="s">
        <v>7</v>
      </c>
    </row>
    <row r="15" spans="1:5">
      <c r="A15" s="99" t="s">
        <v>6</v>
      </c>
      <c r="B15" s="100"/>
      <c r="C15" s="41" t="s">
        <v>23</v>
      </c>
      <c r="D15" s="14">
        <f>D16+D19+D23</f>
        <v>387000</v>
      </c>
      <c r="E15" s="13"/>
    </row>
    <row r="16" spans="1:5">
      <c r="A16" s="92" t="s">
        <v>5</v>
      </c>
      <c r="B16" s="17" t="s">
        <v>1</v>
      </c>
      <c r="C16" s="17" t="s">
        <v>37</v>
      </c>
      <c r="D16" s="16"/>
      <c r="E16" s="13"/>
    </row>
    <row r="17" spans="1:5">
      <c r="A17" s="93"/>
      <c r="B17" s="12"/>
      <c r="C17" s="11"/>
      <c r="D17" s="14"/>
      <c r="E17" s="13"/>
    </row>
    <row r="18" spans="1:5">
      <c r="A18" s="97"/>
      <c r="B18" s="12"/>
      <c r="C18" s="11"/>
      <c r="D18" s="14"/>
      <c r="E18" s="13"/>
    </row>
    <row r="19" spans="1:5">
      <c r="A19" s="92" t="s">
        <v>4</v>
      </c>
      <c r="B19" s="17" t="s">
        <v>1</v>
      </c>
      <c r="C19" s="17" t="s">
        <v>37</v>
      </c>
      <c r="D19" s="16">
        <f>SUM(D20:D22)</f>
        <v>0</v>
      </c>
      <c r="E19" s="13"/>
    </row>
    <row r="20" spans="1:5">
      <c r="A20" s="93"/>
      <c r="B20" s="12"/>
      <c r="C20" s="11"/>
      <c r="D20" s="14"/>
      <c r="E20" s="13"/>
    </row>
    <row r="21" spans="1:5">
      <c r="A21" s="93"/>
      <c r="B21" s="12"/>
      <c r="C21" s="18"/>
      <c r="D21" s="14"/>
      <c r="E21" s="13"/>
    </row>
    <row r="22" spans="1:5">
      <c r="A22" s="97"/>
      <c r="B22" s="45"/>
      <c r="C22" s="11"/>
      <c r="D22" s="14"/>
      <c r="E22" s="13"/>
    </row>
    <row r="23" spans="1:5">
      <c r="A23" s="92" t="s">
        <v>2</v>
      </c>
      <c r="B23" s="17" t="s">
        <v>1</v>
      </c>
      <c r="C23" s="17" t="s">
        <v>33</v>
      </c>
      <c r="D23" s="16">
        <f>SUM(D24:D27)</f>
        <v>387000</v>
      </c>
      <c r="E23" s="13"/>
    </row>
    <row r="24" spans="1:5">
      <c r="A24" s="93"/>
      <c r="B24" s="12">
        <v>41766</v>
      </c>
      <c r="C24" s="11" t="s">
        <v>35</v>
      </c>
      <c r="D24" s="14">
        <v>67000</v>
      </c>
      <c r="E24" s="13"/>
    </row>
    <row r="25" spans="1:5">
      <c r="A25" s="93"/>
      <c r="B25" s="12">
        <v>41775</v>
      </c>
      <c r="C25" s="11" t="s">
        <v>49</v>
      </c>
      <c r="D25" s="14">
        <v>196000</v>
      </c>
      <c r="E25" s="13"/>
    </row>
    <row r="26" spans="1:5">
      <c r="A26" s="93"/>
      <c r="B26" s="12">
        <v>41782</v>
      </c>
      <c r="C26" s="11" t="s">
        <v>39</v>
      </c>
      <c r="D26" s="14">
        <v>79000</v>
      </c>
      <c r="E26" s="13"/>
    </row>
    <row r="27" spans="1:5">
      <c r="A27" s="93"/>
      <c r="B27" s="57">
        <v>41789</v>
      </c>
      <c r="C27" s="51" t="s">
        <v>52</v>
      </c>
      <c r="D27" s="58">
        <v>45000</v>
      </c>
      <c r="E27" s="53"/>
    </row>
    <row r="28" spans="1:5">
      <c r="A28" s="93"/>
      <c r="B28" s="9"/>
      <c r="C28" s="8"/>
      <c r="D28" s="7"/>
      <c r="E28" s="6"/>
    </row>
    <row r="29" spans="1:5" ht="17.25" thickBot="1">
      <c r="A29" s="98"/>
      <c r="B29" s="46"/>
      <c r="C29" s="4"/>
      <c r="D29" s="3"/>
      <c r="E29" s="2"/>
    </row>
    <row r="30" spans="1:5" ht="18.75" customHeight="1">
      <c r="D30" s="111" t="s">
        <v>0</v>
      </c>
      <c r="E30" s="111"/>
    </row>
  </sheetData>
  <mergeCells count="11">
    <mergeCell ref="D30:E30"/>
    <mergeCell ref="A23:A29"/>
    <mergeCell ref="A15:B15"/>
    <mergeCell ref="A16:A18"/>
    <mergeCell ref="A19:A22"/>
    <mergeCell ref="A11:B11"/>
    <mergeCell ref="A2:E2"/>
    <mergeCell ref="A7:B7"/>
    <mergeCell ref="A8:B8"/>
    <mergeCell ref="A9:B9"/>
    <mergeCell ref="A10:B10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30"/>
  <sheetViews>
    <sheetView workbookViewId="0">
      <selection sqref="A1:XFD1048576"/>
    </sheetView>
  </sheetViews>
  <sheetFormatPr defaultRowHeight="16.5"/>
  <cols>
    <col min="1" max="1" width="30.125" style="1" customWidth="1"/>
    <col min="2" max="2" width="13" style="1" customWidth="1"/>
    <col min="3" max="3" width="44.625" style="1" customWidth="1"/>
    <col min="4" max="4" width="14.125" style="1" customWidth="1"/>
    <col min="5" max="5" width="8.375" style="1" customWidth="1"/>
    <col min="6" max="6" width="9" style="1"/>
    <col min="7" max="7" width="10.875" style="1" bestFit="1" customWidth="1"/>
    <col min="8" max="16384" width="9" style="1"/>
  </cols>
  <sheetData>
    <row r="2" spans="1:5" ht="20.25">
      <c r="A2" s="95" t="s">
        <v>50</v>
      </c>
      <c r="B2" s="95"/>
      <c r="C2" s="95"/>
      <c r="D2" s="95"/>
      <c r="E2" s="95"/>
    </row>
    <row r="4" spans="1:5" ht="20.25">
      <c r="A4" s="26" t="s">
        <v>20</v>
      </c>
      <c r="B4" s="25"/>
    </row>
    <row r="6" spans="1:5" ht="23.25" customHeight="1" thickBot="1">
      <c r="A6" s="22" t="s">
        <v>18</v>
      </c>
    </row>
    <row r="7" spans="1:5" ht="24" customHeight="1">
      <c r="A7" s="109" t="s">
        <v>17</v>
      </c>
      <c r="B7" s="110"/>
      <c r="C7" s="48" t="s">
        <v>16</v>
      </c>
      <c r="D7" s="48" t="s">
        <v>15</v>
      </c>
      <c r="E7" s="19" t="s">
        <v>7</v>
      </c>
    </row>
    <row r="8" spans="1:5" ht="21.75" customHeight="1">
      <c r="A8" s="99" t="s">
        <v>6</v>
      </c>
      <c r="B8" s="100"/>
      <c r="C8" s="11" t="s">
        <v>33</v>
      </c>
      <c r="D8" s="14">
        <f>D11+D10+D9</f>
        <v>294000</v>
      </c>
      <c r="E8" s="13"/>
    </row>
    <row r="9" spans="1:5" ht="21.75" customHeight="1">
      <c r="A9" s="99" t="s">
        <v>14</v>
      </c>
      <c r="B9" s="100"/>
      <c r="C9" s="11">
        <v>0</v>
      </c>
      <c r="D9" s="14">
        <v>0</v>
      </c>
      <c r="E9" s="13"/>
    </row>
    <row r="10" spans="1:5" ht="21.75" customHeight="1">
      <c r="A10" s="99" t="s">
        <v>13</v>
      </c>
      <c r="B10" s="100"/>
      <c r="C10" s="11">
        <v>0</v>
      </c>
      <c r="D10" s="14">
        <f>D19</f>
        <v>0</v>
      </c>
      <c r="E10" s="13"/>
    </row>
    <row r="11" spans="1:5" ht="21.75" customHeight="1" thickBot="1">
      <c r="A11" s="107" t="s">
        <v>2</v>
      </c>
      <c r="B11" s="108"/>
      <c r="C11" s="23">
        <v>4</v>
      </c>
      <c r="D11" s="3">
        <f>D23</f>
        <v>294000</v>
      </c>
      <c r="E11" s="2"/>
    </row>
    <row r="13" spans="1:5" ht="18" thickBot="1">
      <c r="A13" s="22" t="s">
        <v>12</v>
      </c>
    </row>
    <row r="14" spans="1:5" ht="31.5" customHeight="1">
      <c r="A14" s="47" t="s">
        <v>11</v>
      </c>
      <c r="B14" s="48" t="s">
        <v>10</v>
      </c>
      <c r="C14" s="48" t="s">
        <v>9</v>
      </c>
      <c r="D14" s="48" t="s">
        <v>8</v>
      </c>
      <c r="E14" s="19" t="s">
        <v>7</v>
      </c>
    </row>
    <row r="15" spans="1:5">
      <c r="A15" s="99" t="s">
        <v>6</v>
      </c>
      <c r="B15" s="100"/>
      <c r="C15" s="41" t="s">
        <v>53</v>
      </c>
      <c r="D15" s="14">
        <f>D16+D19+D23</f>
        <v>294000</v>
      </c>
      <c r="E15" s="13"/>
    </row>
    <row r="16" spans="1:5">
      <c r="A16" s="92" t="s">
        <v>5</v>
      </c>
      <c r="B16" s="17" t="s">
        <v>1</v>
      </c>
      <c r="C16" s="17" t="s">
        <v>37</v>
      </c>
      <c r="D16" s="16"/>
      <c r="E16" s="13"/>
    </row>
    <row r="17" spans="1:7">
      <c r="A17" s="93"/>
      <c r="B17" s="12"/>
      <c r="C17" s="11"/>
      <c r="D17" s="14"/>
      <c r="E17" s="13"/>
    </row>
    <row r="18" spans="1:7">
      <c r="A18" s="97"/>
      <c r="B18" s="12"/>
      <c r="C18" s="11"/>
      <c r="D18" s="14"/>
      <c r="E18" s="13"/>
    </row>
    <row r="19" spans="1:7">
      <c r="A19" s="92" t="s">
        <v>4</v>
      </c>
      <c r="B19" s="17" t="s">
        <v>1</v>
      </c>
      <c r="C19" s="17" t="s">
        <v>37</v>
      </c>
      <c r="D19" s="16">
        <f>SUM(D20:D22)</f>
        <v>0</v>
      </c>
      <c r="E19" s="13"/>
    </row>
    <row r="20" spans="1:7">
      <c r="A20" s="93"/>
      <c r="B20" s="12"/>
      <c r="C20" s="11"/>
      <c r="D20" s="14"/>
      <c r="E20" s="13"/>
    </row>
    <row r="21" spans="1:7">
      <c r="A21" s="93"/>
      <c r="B21" s="12"/>
      <c r="C21" s="18"/>
      <c r="D21" s="14"/>
      <c r="E21" s="13"/>
    </row>
    <row r="22" spans="1:7">
      <c r="A22" s="97"/>
      <c r="B22" s="49"/>
      <c r="C22" s="11"/>
      <c r="D22" s="14"/>
      <c r="E22" s="13"/>
    </row>
    <row r="23" spans="1:7">
      <c r="A23" s="92" t="s">
        <v>2</v>
      </c>
      <c r="B23" s="17" t="s">
        <v>1</v>
      </c>
      <c r="C23" s="17" t="s">
        <v>33</v>
      </c>
      <c r="D23" s="16">
        <f>SUM(D24:D27)</f>
        <v>294000</v>
      </c>
      <c r="E23" s="13"/>
    </row>
    <row r="24" spans="1:7">
      <c r="A24" s="93"/>
      <c r="B24" s="12">
        <v>41800</v>
      </c>
      <c r="C24" s="11" t="s">
        <v>39</v>
      </c>
      <c r="D24" s="14">
        <v>83000</v>
      </c>
      <c r="E24" s="13"/>
    </row>
    <row r="25" spans="1:7">
      <c r="A25" s="93"/>
      <c r="B25" s="12">
        <v>41801</v>
      </c>
      <c r="C25" s="11" t="s">
        <v>55</v>
      </c>
      <c r="D25" s="14">
        <v>71000</v>
      </c>
      <c r="E25" s="13"/>
    </row>
    <row r="26" spans="1:7">
      <c r="A26" s="93"/>
      <c r="B26" s="12">
        <v>41816</v>
      </c>
      <c r="C26" s="11" t="s">
        <v>54</v>
      </c>
      <c r="D26" s="14">
        <v>92000</v>
      </c>
      <c r="E26" s="13"/>
      <c r="G26" s="36"/>
    </row>
    <row r="27" spans="1:7">
      <c r="A27" s="93"/>
      <c r="B27" s="12">
        <v>41817</v>
      </c>
      <c r="C27" s="59" t="s">
        <v>56</v>
      </c>
      <c r="D27" s="52">
        <v>48000</v>
      </c>
      <c r="E27" s="53"/>
    </row>
    <row r="28" spans="1:7">
      <c r="A28" s="93"/>
      <c r="B28" s="9"/>
      <c r="C28" s="8"/>
      <c r="D28" s="7"/>
      <c r="E28" s="6"/>
    </row>
    <row r="29" spans="1:7" ht="17.25" thickBot="1">
      <c r="A29" s="98"/>
      <c r="B29" s="50"/>
      <c r="C29" s="4"/>
      <c r="D29" s="3"/>
      <c r="E29" s="2"/>
    </row>
    <row r="30" spans="1:7" ht="18.75" customHeight="1">
      <c r="D30" s="111" t="s">
        <v>0</v>
      </c>
      <c r="E30" s="111"/>
    </row>
  </sheetData>
  <mergeCells count="11">
    <mergeCell ref="A11:B11"/>
    <mergeCell ref="A2:E2"/>
    <mergeCell ref="A7:B7"/>
    <mergeCell ref="A8:B8"/>
    <mergeCell ref="A9:B9"/>
    <mergeCell ref="A10:B10"/>
    <mergeCell ref="A15:B15"/>
    <mergeCell ref="A16:A18"/>
    <mergeCell ref="A19:A22"/>
    <mergeCell ref="A23:A29"/>
    <mergeCell ref="D30:E30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A9" sqref="A9:B11"/>
    </sheetView>
  </sheetViews>
  <sheetFormatPr defaultRowHeight="16.5"/>
  <cols>
    <col min="1" max="1" width="30.125" style="1" customWidth="1"/>
    <col min="2" max="2" width="13" style="1" customWidth="1"/>
    <col min="3" max="3" width="44.625" style="1" customWidth="1"/>
    <col min="4" max="4" width="14.125" style="1" customWidth="1"/>
    <col min="5" max="5" width="8.375" style="1" customWidth="1"/>
    <col min="6" max="6" width="9" style="1"/>
    <col min="7" max="7" width="10.875" style="1" bestFit="1" customWidth="1"/>
    <col min="8" max="16384" width="9" style="1"/>
  </cols>
  <sheetData>
    <row r="2" spans="1:5" ht="20.25">
      <c r="A2" s="95" t="s">
        <v>57</v>
      </c>
      <c r="B2" s="95"/>
      <c r="C2" s="95"/>
      <c r="D2" s="95"/>
      <c r="E2" s="95"/>
    </row>
    <row r="4" spans="1:5" ht="20.25">
      <c r="A4" s="26" t="s">
        <v>20</v>
      </c>
      <c r="B4" s="25"/>
    </row>
    <row r="6" spans="1:5" ht="18" thickBot="1">
      <c r="A6" s="22" t="s">
        <v>18</v>
      </c>
    </row>
    <row r="7" spans="1:5">
      <c r="A7" s="109" t="s">
        <v>17</v>
      </c>
      <c r="B7" s="110"/>
      <c r="C7" s="55" t="s">
        <v>16</v>
      </c>
      <c r="D7" s="55" t="s">
        <v>15</v>
      </c>
      <c r="E7" s="19" t="s">
        <v>7</v>
      </c>
    </row>
    <row r="8" spans="1:5">
      <c r="A8" s="99" t="s">
        <v>6</v>
      </c>
      <c r="B8" s="100"/>
      <c r="C8" s="11" t="s">
        <v>60</v>
      </c>
      <c r="D8" s="14">
        <f>D11+D10+D9</f>
        <v>553914</v>
      </c>
      <c r="E8" s="13"/>
    </row>
    <row r="9" spans="1:5">
      <c r="A9" s="99" t="s">
        <v>14</v>
      </c>
      <c r="B9" s="100"/>
      <c r="C9" s="11">
        <v>0</v>
      </c>
      <c r="D9" s="14">
        <v>0</v>
      </c>
      <c r="E9" s="13"/>
    </row>
    <row r="10" spans="1:5">
      <c r="A10" s="99" t="s">
        <v>13</v>
      </c>
      <c r="B10" s="100"/>
      <c r="C10" s="11">
        <v>0</v>
      </c>
      <c r="D10" s="14">
        <f>D19</f>
        <v>0</v>
      </c>
      <c r="E10" s="13"/>
    </row>
    <row r="11" spans="1:5" ht="17.25" thickBot="1">
      <c r="A11" s="107" t="s">
        <v>2</v>
      </c>
      <c r="B11" s="108"/>
      <c r="C11" s="23">
        <v>7</v>
      </c>
      <c r="D11" s="3">
        <f>D23</f>
        <v>553914</v>
      </c>
      <c r="E11" s="2"/>
    </row>
    <row r="13" spans="1:5" ht="18" thickBot="1">
      <c r="A13" s="22" t="s">
        <v>12</v>
      </c>
    </row>
    <row r="14" spans="1:5">
      <c r="A14" s="54" t="s">
        <v>11</v>
      </c>
      <c r="B14" s="55" t="s">
        <v>10</v>
      </c>
      <c r="C14" s="55" t="s">
        <v>9</v>
      </c>
      <c r="D14" s="55" t="s">
        <v>8</v>
      </c>
      <c r="E14" s="19" t="s">
        <v>7</v>
      </c>
    </row>
    <row r="15" spans="1:5">
      <c r="A15" s="99" t="s">
        <v>6</v>
      </c>
      <c r="B15" s="100"/>
      <c r="C15" s="41" t="s">
        <v>60</v>
      </c>
      <c r="D15" s="14">
        <f>D16+D19+D23</f>
        <v>553914</v>
      </c>
      <c r="E15" s="13"/>
    </row>
    <row r="16" spans="1:5">
      <c r="A16" s="92" t="s">
        <v>5</v>
      </c>
      <c r="B16" s="17" t="s">
        <v>1</v>
      </c>
      <c r="C16" s="17" t="s">
        <v>37</v>
      </c>
      <c r="D16" s="16"/>
      <c r="E16" s="13"/>
    </row>
    <row r="17" spans="1:7">
      <c r="A17" s="93"/>
      <c r="B17" s="12"/>
      <c r="C17" s="11"/>
      <c r="D17" s="14"/>
      <c r="E17" s="13"/>
    </row>
    <row r="18" spans="1:7">
      <c r="A18" s="97"/>
      <c r="B18" s="12"/>
      <c r="C18" s="11"/>
      <c r="D18" s="14"/>
      <c r="E18" s="13"/>
    </row>
    <row r="19" spans="1:7">
      <c r="A19" s="92" t="s">
        <v>4</v>
      </c>
      <c r="B19" s="17" t="s">
        <v>1</v>
      </c>
      <c r="C19" s="17" t="s">
        <v>37</v>
      </c>
      <c r="D19" s="16">
        <f>SUM(D20:D22)</f>
        <v>0</v>
      </c>
      <c r="E19" s="13"/>
    </row>
    <row r="20" spans="1:7">
      <c r="A20" s="93"/>
      <c r="B20" s="12"/>
      <c r="C20" s="11"/>
      <c r="D20" s="14"/>
      <c r="E20" s="13"/>
    </row>
    <row r="21" spans="1:7">
      <c r="A21" s="93"/>
      <c r="B21" s="12"/>
      <c r="C21" s="18"/>
      <c r="D21" s="14"/>
      <c r="E21" s="13"/>
    </row>
    <row r="22" spans="1:7">
      <c r="A22" s="97"/>
      <c r="B22" s="56"/>
      <c r="C22" s="11"/>
      <c r="D22" s="14"/>
      <c r="E22" s="13"/>
    </row>
    <row r="23" spans="1:7">
      <c r="A23" s="60" t="s">
        <v>2</v>
      </c>
      <c r="B23" s="17" t="s">
        <v>1</v>
      </c>
      <c r="C23" s="17" t="s">
        <v>60</v>
      </c>
      <c r="D23" s="16">
        <f>SUM(D24:D30)</f>
        <v>553914</v>
      </c>
      <c r="E23" s="13"/>
    </row>
    <row r="24" spans="1:7">
      <c r="A24" s="61"/>
      <c r="B24" s="12">
        <v>41827</v>
      </c>
      <c r="C24" s="11" t="s">
        <v>61</v>
      </c>
      <c r="D24" s="14">
        <v>51000</v>
      </c>
      <c r="E24" s="13"/>
    </row>
    <row r="25" spans="1:7">
      <c r="A25" s="61"/>
      <c r="B25" s="12">
        <v>41828</v>
      </c>
      <c r="C25" s="11" t="s">
        <v>58</v>
      </c>
      <c r="D25" s="14">
        <v>161000</v>
      </c>
      <c r="E25" s="13"/>
    </row>
    <row r="26" spans="1:7">
      <c r="A26" s="61"/>
      <c r="B26" s="12">
        <v>41831</v>
      </c>
      <c r="C26" s="11" t="s">
        <v>62</v>
      </c>
      <c r="D26" s="14">
        <v>51000</v>
      </c>
      <c r="E26" s="13"/>
      <c r="G26" s="36"/>
    </row>
    <row r="27" spans="1:7">
      <c r="A27" s="61"/>
      <c r="B27" s="12">
        <v>41835</v>
      </c>
      <c r="C27" s="63" t="s">
        <v>28</v>
      </c>
      <c r="D27" s="52">
        <v>51819</v>
      </c>
      <c r="E27" s="53"/>
    </row>
    <row r="28" spans="1:7">
      <c r="A28" s="61"/>
      <c r="B28" s="12">
        <v>41835</v>
      </c>
      <c r="C28" s="63" t="s">
        <v>63</v>
      </c>
      <c r="D28" s="14">
        <v>88182</v>
      </c>
      <c r="E28" s="13"/>
    </row>
    <row r="29" spans="1:7">
      <c r="A29" s="61"/>
      <c r="B29" s="12">
        <v>41842</v>
      </c>
      <c r="C29" s="63" t="s">
        <v>64</v>
      </c>
      <c r="D29" s="52">
        <v>41819</v>
      </c>
      <c r="E29" s="53"/>
    </row>
    <row r="30" spans="1:7" ht="17.25" thickBot="1">
      <c r="A30" s="62"/>
      <c r="B30" s="40">
        <v>41843</v>
      </c>
      <c r="C30" s="64" t="s">
        <v>59</v>
      </c>
      <c r="D30" s="3">
        <v>109094</v>
      </c>
      <c r="E30" s="2"/>
    </row>
    <row r="31" spans="1:7" ht="18.75" customHeight="1">
      <c r="D31" s="111" t="s">
        <v>0</v>
      </c>
      <c r="E31" s="111"/>
    </row>
  </sheetData>
  <mergeCells count="10">
    <mergeCell ref="A15:B15"/>
    <mergeCell ref="A16:A18"/>
    <mergeCell ref="A19:A22"/>
    <mergeCell ref="D31:E31"/>
    <mergeCell ref="A2:E2"/>
    <mergeCell ref="A7:B7"/>
    <mergeCell ref="A8:B8"/>
    <mergeCell ref="A9:B9"/>
    <mergeCell ref="A10:B10"/>
    <mergeCell ref="A11:B1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0"/>
  <sheetViews>
    <sheetView zoomScale="85" zoomScaleNormal="85" workbookViewId="0">
      <selection activeCell="F17" sqref="F17"/>
    </sheetView>
  </sheetViews>
  <sheetFormatPr defaultRowHeight="16.5"/>
  <cols>
    <col min="1" max="1" width="11.75" style="1" customWidth="1"/>
    <col min="2" max="2" width="26.625" style="1" customWidth="1"/>
    <col min="3" max="3" width="41.875" style="1" customWidth="1"/>
    <col min="4" max="4" width="18.375" style="1" customWidth="1"/>
    <col min="5" max="5" width="17.875" style="1" customWidth="1"/>
    <col min="6" max="6" width="14.75" style="1" customWidth="1"/>
    <col min="7" max="7" width="12.5" style="1" customWidth="1"/>
    <col min="8" max="8" width="19.5" style="1" customWidth="1"/>
    <col min="9" max="9" width="21.25" style="1" hidden="1" customWidth="1"/>
    <col min="10" max="16384" width="9" style="1"/>
  </cols>
  <sheetData>
    <row r="1" spans="1:9" ht="37.5" customHeight="1">
      <c r="C1" s="117" t="s">
        <v>65</v>
      </c>
      <c r="D1" s="118"/>
      <c r="E1" s="118"/>
      <c r="F1" s="118"/>
      <c r="G1" s="118"/>
    </row>
    <row r="2" spans="1:9" ht="30" customHeight="1">
      <c r="B2" s="65" t="s">
        <v>78</v>
      </c>
    </row>
    <row r="3" spans="1:9" ht="30" customHeight="1">
      <c r="B3" s="66"/>
    </row>
    <row r="4" spans="1:9" ht="35.25" customHeight="1">
      <c r="A4" s="112" t="s">
        <v>94</v>
      </c>
      <c r="B4" s="112" t="s">
        <v>66</v>
      </c>
      <c r="C4" s="112"/>
      <c r="D4" s="112" t="s">
        <v>67</v>
      </c>
      <c r="E4" s="112" t="s">
        <v>68</v>
      </c>
      <c r="F4" s="112" t="s">
        <v>69</v>
      </c>
      <c r="G4" s="112" t="s">
        <v>70</v>
      </c>
      <c r="H4" s="112" t="s">
        <v>71</v>
      </c>
    </row>
    <row r="5" spans="1:9" ht="21.75" customHeight="1">
      <c r="A5" s="112"/>
      <c r="B5" s="72" t="s">
        <v>72</v>
      </c>
      <c r="C5" s="72" t="s">
        <v>73</v>
      </c>
      <c r="D5" s="112"/>
      <c r="E5" s="112"/>
      <c r="F5" s="112"/>
      <c r="G5" s="112"/>
      <c r="H5" s="112"/>
    </row>
    <row r="6" spans="1:9" ht="34.5">
      <c r="A6" s="81" t="s">
        <v>95</v>
      </c>
      <c r="B6" s="113" t="s">
        <v>74</v>
      </c>
      <c r="C6" s="73" t="s">
        <v>84</v>
      </c>
      <c r="D6" s="67" t="s">
        <v>85</v>
      </c>
      <c r="E6" s="68" t="s">
        <v>80</v>
      </c>
      <c r="F6" s="68" t="s">
        <v>75</v>
      </c>
      <c r="G6" s="68" t="s">
        <v>86</v>
      </c>
      <c r="H6" s="69">
        <v>161000</v>
      </c>
    </row>
    <row r="7" spans="1:9" ht="34.5">
      <c r="A7" s="81" t="s">
        <v>96</v>
      </c>
      <c r="B7" s="114"/>
      <c r="C7" s="76" t="s">
        <v>83</v>
      </c>
      <c r="D7" s="67" t="s">
        <v>79</v>
      </c>
      <c r="E7" s="68" t="s">
        <v>80</v>
      </c>
      <c r="F7" s="68" t="s">
        <v>75</v>
      </c>
      <c r="G7" s="68" t="s">
        <v>82</v>
      </c>
      <c r="H7" s="69">
        <v>96000</v>
      </c>
    </row>
    <row r="8" spans="1:9" ht="34.5">
      <c r="A8" s="81" t="s">
        <v>97</v>
      </c>
      <c r="B8" s="114"/>
      <c r="C8" s="73" t="s">
        <v>87</v>
      </c>
      <c r="D8" s="67" t="s">
        <v>88</v>
      </c>
      <c r="E8" s="68" t="s">
        <v>80</v>
      </c>
      <c r="F8" s="68" t="s">
        <v>75</v>
      </c>
      <c r="G8" s="68" t="s">
        <v>89</v>
      </c>
      <c r="H8" s="69">
        <v>195000</v>
      </c>
    </row>
    <row r="9" spans="1:9" ht="34.5" customHeight="1">
      <c r="A9" s="82" t="s">
        <v>98</v>
      </c>
      <c r="B9" s="115"/>
      <c r="C9" s="73" t="s">
        <v>90</v>
      </c>
      <c r="D9" s="67" t="s">
        <v>91</v>
      </c>
      <c r="E9" s="68" t="s">
        <v>80</v>
      </c>
      <c r="F9" s="68" t="s">
        <v>75</v>
      </c>
      <c r="G9" s="68" t="s">
        <v>89</v>
      </c>
      <c r="H9" s="69">
        <v>208000</v>
      </c>
    </row>
    <row r="10" spans="1:9" ht="30" customHeight="1">
      <c r="A10" s="80"/>
      <c r="B10" s="79" t="s">
        <v>76</v>
      </c>
      <c r="C10" s="70" t="s">
        <v>93</v>
      </c>
      <c r="D10" s="116" t="s">
        <v>77</v>
      </c>
      <c r="E10" s="116"/>
      <c r="F10" s="74" t="s">
        <v>81</v>
      </c>
      <c r="G10" s="71" t="s">
        <v>77</v>
      </c>
      <c r="H10" s="73" t="s">
        <v>92</v>
      </c>
      <c r="I10" s="75">
        <f>SUM(H6:H9)</f>
        <v>660000</v>
      </c>
    </row>
  </sheetData>
  <mergeCells count="10">
    <mergeCell ref="A4:A5"/>
    <mergeCell ref="H4:H5"/>
    <mergeCell ref="B6:B9"/>
    <mergeCell ref="D10:E10"/>
    <mergeCell ref="C1:G1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9">
      <formula1>"정부기관 업무관계자,내부임직원, 대외기관 업무관계자, 기타 업무관계자"</formula1>
    </dataValidation>
    <dataValidation type="list" allowBlank="1" showInputMessage="1" showErrorMessage="1" sqref="F6:F9">
      <formula1>"카드, 현금"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"/>
  <sheetViews>
    <sheetView zoomScale="85" zoomScaleNormal="85" workbookViewId="0">
      <selection activeCell="C23" sqref="C23"/>
    </sheetView>
  </sheetViews>
  <sheetFormatPr defaultRowHeight="16.5"/>
  <cols>
    <col min="1" max="1" width="11.75" style="1" customWidth="1"/>
    <col min="2" max="2" width="26.625" style="1" customWidth="1"/>
    <col min="3" max="3" width="41.875" style="1" customWidth="1"/>
    <col min="4" max="4" width="18.375" style="1" customWidth="1"/>
    <col min="5" max="5" width="17.875" style="1" customWidth="1"/>
    <col min="6" max="6" width="14.75" style="1" customWidth="1"/>
    <col min="7" max="7" width="12.5" style="1" customWidth="1"/>
    <col min="8" max="8" width="16.875" style="1" bestFit="1" customWidth="1"/>
    <col min="9" max="9" width="8.375" style="1" hidden="1" customWidth="1"/>
    <col min="10" max="16384" width="9" style="1"/>
  </cols>
  <sheetData>
    <row r="1" spans="1:9" ht="37.5" customHeight="1">
      <c r="C1" s="117" t="s">
        <v>103</v>
      </c>
      <c r="D1" s="118"/>
      <c r="E1" s="118"/>
      <c r="F1" s="118"/>
      <c r="G1" s="118"/>
    </row>
    <row r="2" spans="1:9" ht="30" customHeight="1">
      <c r="B2" s="65" t="s">
        <v>78</v>
      </c>
    </row>
    <row r="3" spans="1:9" ht="30" customHeight="1">
      <c r="B3" s="66"/>
    </row>
    <row r="4" spans="1:9" ht="35.25" customHeight="1">
      <c r="A4" s="112" t="s">
        <v>94</v>
      </c>
      <c r="B4" s="112" t="s">
        <v>66</v>
      </c>
      <c r="C4" s="112"/>
      <c r="D4" s="112" t="s">
        <v>67</v>
      </c>
      <c r="E4" s="112" t="s">
        <v>68</v>
      </c>
      <c r="F4" s="112" t="s">
        <v>69</v>
      </c>
      <c r="G4" s="112" t="s">
        <v>70</v>
      </c>
      <c r="H4" s="112" t="s">
        <v>71</v>
      </c>
    </row>
    <row r="5" spans="1:9" ht="21.75" customHeight="1">
      <c r="A5" s="112"/>
      <c r="B5" s="77" t="s">
        <v>72</v>
      </c>
      <c r="C5" s="77" t="s">
        <v>73</v>
      </c>
      <c r="D5" s="112"/>
      <c r="E5" s="112"/>
      <c r="F5" s="112"/>
      <c r="G5" s="112"/>
      <c r="H5" s="112"/>
    </row>
    <row r="6" spans="1:9" ht="34.5">
      <c r="A6" s="81" t="s">
        <v>99</v>
      </c>
      <c r="B6" s="113" t="s">
        <v>74</v>
      </c>
      <c r="C6" s="76" t="s">
        <v>101</v>
      </c>
      <c r="D6" s="67" t="s">
        <v>85</v>
      </c>
      <c r="E6" s="68" t="s">
        <v>80</v>
      </c>
      <c r="F6" s="68" t="s">
        <v>75</v>
      </c>
      <c r="G6" s="68" t="s">
        <v>86</v>
      </c>
      <c r="H6" s="69">
        <v>119000</v>
      </c>
    </row>
    <row r="7" spans="1:9" ht="34.5">
      <c r="A7" s="81" t="s">
        <v>100</v>
      </c>
      <c r="B7" s="114"/>
      <c r="C7" s="76" t="s">
        <v>104</v>
      </c>
      <c r="D7" s="67" t="s">
        <v>105</v>
      </c>
      <c r="E7" s="68" t="s">
        <v>80</v>
      </c>
      <c r="F7" s="68" t="s">
        <v>75</v>
      </c>
      <c r="G7" s="68" t="s">
        <v>106</v>
      </c>
      <c r="H7" s="69">
        <v>100500</v>
      </c>
    </row>
    <row r="8" spans="1:9" ht="34.5">
      <c r="A8" s="81" t="s">
        <v>108</v>
      </c>
      <c r="B8" s="115"/>
      <c r="C8" s="76" t="s">
        <v>107</v>
      </c>
      <c r="D8" s="67" t="s">
        <v>109</v>
      </c>
      <c r="E8" s="68" t="s">
        <v>80</v>
      </c>
      <c r="F8" s="68" t="s">
        <v>102</v>
      </c>
      <c r="G8" s="68" t="s">
        <v>86</v>
      </c>
      <c r="H8" s="69">
        <v>106500</v>
      </c>
    </row>
    <row r="9" spans="1:9" ht="30" customHeight="1">
      <c r="A9" s="80"/>
      <c r="B9" s="79" t="s">
        <v>76</v>
      </c>
      <c r="C9" s="70" t="s">
        <v>136</v>
      </c>
      <c r="D9" s="116" t="s">
        <v>77</v>
      </c>
      <c r="E9" s="116"/>
      <c r="F9" s="74" t="s">
        <v>129</v>
      </c>
      <c r="G9" s="78" t="s">
        <v>77</v>
      </c>
      <c r="H9" s="76" t="s">
        <v>110</v>
      </c>
      <c r="I9" s="75">
        <f>SUM(H6:H8)</f>
        <v>326000</v>
      </c>
    </row>
  </sheetData>
  <mergeCells count="10">
    <mergeCell ref="H4:H5"/>
    <mergeCell ref="B6:B8"/>
    <mergeCell ref="D9:E9"/>
    <mergeCell ref="C1:G1"/>
    <mergeCell ref="A4:A5"/>
    <mergeCell ref="B4:C4"/>
    <mergeCell ref="D4:D5"/>
    <mergeCell ref="E4:E5"/>
    <mergeCell ref="F4:F5"/>
    <mergeCell ref="G4:G5"/>
  </mergeCells>
  <phoneticPr fontId="2" type="noConversion"/>
  <dataValidations count="3"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knoc</cp:lastModifiedBy>
  <cp:lastPrinted>2014-05-07T02:29:27Z</cp:lastPrinted>
  <dcterms:created xsi:type="dcterms:W3CDTF">2014-01-29T04:38:48Z</dcterms:created>
  <dcterms:modified xsi:type="dcterms:W3CDTF">2015-01-07T05:12:45Z</dcterms:modified>
</cp:coreProperties>
</file>