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80" windowWidth="19260" windowHeight="6225" activeTab="11"/>
  </bookViews>
  <sheets>
    <sheet name="1월" sheetId="4" r:id="rId1"/>
    <sheet name="2월" sheetId="1" r:id="rId2"/>
    <sheet name="3월" sheetId="2" r:id="rId3"/>
    <sheet name="4월" sheetId="6" r:id="rId4"/>
    <sheet name="5월" sheetId="7" r:id="rId5"/>
    <sheet name="6월" sheetId="3" r:id="rId6"/>
    <sheet name="7월" sheetId="8" r:id="rId7"/>
    <sheet name="8월" sheetId="9" r:id="rId8"/>
    <sheet name="9월" sheetId="10" r:id="rId9"/>
    <sheet name="10월" sheetId="11" r:id="rId10"/>
    <sheet name="11월" sheetId="13" r:id="rId11"/>
    <sheet name="12월" sheetId="14" r:id="rId12"/>
  </sheets>
  <definedNames>
    <definedName name="_xlnm._FilterDatabase" localSheetId="9" hidden="1">'10월'!$B$4:$H$17</definedName>
    <definedName name="_xlnm._FilterDatabase" localSheetId="10" hidden="1">'11월'!$B$4:$H$16</definedName>
    <definedName name="_xlnm._FilterDatabase" localSheetId="11" hidden="1">'12월'!$B$4:$H$16</definedName>
    <definedName name="_xlnm._FilterDatabase" localSheetId="7" hidden="1">'8월'!$B$4:$H$10</definedName>
    <definedName name="_xlnm._FilterDatabase" localSheetId="8" hidden="1">'9월'!$B$4:$H$14</definedName>
  </definedNames>
  <calcPr calcId="125725"/>
</workbook>
</file>

<file path=xl/calcChain.xml><?xml version="1.0" encoding="utf-8"?>
<calcChain xmlns="http://schemas.openxmlformats.org/spreadsheetml/2006/main">
  <c r="D15" i="8"/>
  <c r="D23"/>
  <c r="D16"/>
  <c r="D11"/>
  <c r="D21"/>
  <c r="D10" s="1"/>
  <c r="C8"/>
  <c r="D22" i="3"/>
  <c r="D11" s="1"/>
  <c r="D18"/>
  <c r="D10" s="1"/>
  <c r="D16"/>
  <c r="D9" s="1"/>
  <c r="C8"/>
  <c r="D16" i="7"/>
  <c r="D26"/>
  <c r="D11" s="1"/>
  <c r="D21"/>
  <c r="D10" s="1"/>
  <c r="D9"/>
  <c r="C8"/>
  <c r="C8" i="6"/>
  <c r="D18"/>
  <c r="D10" s="1"/>
  <c r="D16"/>
  <c r="D9" s="1"/>
  <c r="D21"/>
  <c r="D11" s="1"/>
  <c r="D19" i="2"/>
  <c r="D16"/>
  <c r="D15" s="1"/>
  <c r="D24"/>
  <c r="D11" s="1"/>
  <c r="D10"/>
  <c r="C8"/>
  <c r="D16" i="1"/>
  <c r="D9" s="1"/>
  <c r="D22"/>
  <c r="D11" s="1"/>
  <c r="D19"/>
  <c r="D10" s="1"/>
  <c r="C8"/>
  <c r="D22" i="4"/>
  <c r="D11" s="1"/>
  <c r="D18"/>
  <c r="D10" s="1"/>
  <c r="D16"/>
  <c r="C8"/>
  <c r="D9" i="8" l="1"/>
  <c r="D8" s="1"/>
  <c r="D9" i="2"/>
  <c r="D8" s="1"/>
  <c r="D15" i="4"/>
  <c r="D8" i="6"/>
  <c r="D8" i="1"/>
  <c r="D8" i="3"/>
  <c r="D15"/>
  <c r="D8" i="7"/>
  <c r="D15"/>
  <c r="D15" i="1"/>
  <c r="D9" i="4"/>
  <c r="D15" i="6"/>
  <c r="D8" i="4" l="1"/>
</calcChain>
</file>

<file path=xl/sharedStrings.xml><?xml version="1.0" encoding="utf-8"?>
<sst xmlns="http://schemas.openxmlformats.org/spreadsheetml/2006/main" count="616" uniqueCount="240">
  <si>
    <t xml:space="preserve"> * 자금 집행일 기준</t>
    <phoneticPr fontId="6" type="noConversion"/>
  </si>
  <si>
    <t>소계</t>
    <phoneticPr fontId="6" type="noConversion"/>
  </si>
  <si>
    <t xml:space="preserve">내부회의(협의), 직원격려  </t>
    <phoneticPr fontId="6" type="noConversion"/>
  </si>
  <si>
    <r>
      <t>대민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대유관기관 업무협의 등</t>
    </r>
    <phoneticPr fontId="6" type="noConversion"/>
  </si>
  <si>
    <r>
      <t>주요정책 추진관련 회의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행사 등</t>
    </r>
    <phoneticPr fontId="6" type="noConversion"/>
  </si>
  <si>
    <t>계</t>
    <phoneticPr fontId="6" type="noConversion"/>
  </si>
  <si>
    <t>비고</t>
    <phoneticPr fontId="6" type="noConversion"/>
  </si>
  <si>
    <t>금액(단위: 원)</t>
    <phoneticPr fontId="6" type="noConversion"/>
  </si>
  <si>
    <t>내역</t>
    <phoneticPr fontId="6" type="noConversion"/>
  </si>
  <si>
    <t>일자</t>
    <phoneticPr fontId="6" type="noConversion"/>
  </si>
  <si>
    <t>구분</t>
    <phoneticPr fontId="6" type="noConversion"/>
  </si>
  <si>
    <t>[세부 집행내역]</t>
    <phoneticPr fontId="6" type="noConversion"/>
  </si>
  <si>
    <r>
      <t>대민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대유관기관 업무협의 및 간담회</t>
    </r>
    <phoneticPr fontId="6" type="noConversion"/>
  </si>
  <si>
    <r>
      <t>주요정책 추진관련 회의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행사</t>
    </r>
    <phoneticPr fontId="6" type="noConversion"/>
  </si>
  <si>
    <t>금액(단위:원)</t>
    <phoneticPr fontId="6" type="noConversion"/>
  </si>
  <si>
    <t>건수</t>
    <phoneticPr fontId="6" type="noConversion"/>
  </si>
  <si>
    <t>유         형</t>
    <phoneticPr fontId="6" type="noConversion"/>
  </si>
  <si>
    <t>[유형별 집행내역]</t>
    <phoneticPr fontId="6" type="noConversion"/>
  </si>
  <si>
    <t>2014년  1월 업무추진비 집행내역</t>
    <phoneticPr fontId="6" type="noConversion"/>
  </si>
  <si>
    <t>승급직원 간담회 및 격려</t>
    <phoneticPr fontId="5" type="noConversion"/>
  </si>
  <si>
    <t>이라크 사무소 직원 격려</t>
    <phoneticPr fontId="5" type="noConversion"/>
  </si>
  <si>
    <t>공사관련 업무협의</t>
    <phoneticPr fontId="5" type="noConversion"/>
  </si>
  <si>
    <t>공사관련 업무협의</t>
    <phoneticPr fontId="5" type="noConversion"/>
  </si>
  <si>
    <t>류○○ 축의금</t>
    <phoneticPr fontId="5" type="noConversion"/>
  </si>
  <si>
    <t>1 건</t>
    <phoneticPr fontId="6" type="noConversion"/>
  </si>
  <si>
    <t>3 건</t>
    <phoneticPr fontId="6" type="noConversion"/>
  </si>
  <si>
    <t>3 건</t>
    <phoneticPr fontId="5" type="noConversion"/>
  </si>
  <si>
    <t>□ 집행자 : 기관장</t>
    <phoneticPr fontId="6" type="noConversion"/>
  </si>
  <si>
    <t>7 건</t>
    <phoneticPr fontId="5" type="noConversion"/>
  </si>
  <si>
    <t>2014년  2월 업무추진비 집행내역</t>
    <phoneticPr fontId="6" type="noConversion"/>
  </si>
  <si>
    <t>업무협의 및 직원격려</t>
    <phoneticPr fontId="5" type="noConversion"/>
  </si>
  <si>
    <t>직원간담회 및 격려</t>
    <phoneticPr fontId="5" type="noConversion"/>
  </si>
  <si>
    <t>직원 격려</t>
    <phoneticPr fontId="5" type="noConversion"/>
  </si>
  <si>
    <t>공사관련 업무협의</t>
    <phoneticPr fontId="5" type="noConversion"/>
  </si>
  <si>
    <t>2 건</t>
    <phoneticPr fontId="6" type="noConversion"/>
  </si>
  <si>
    <t>강○○ 조의금</t>
    <phoneticPr fontId="5" type="noConversion"/>
  </si>
  <si>
    <t>2014년  3월 업무추진비 집행내역</t>
    <phoneticPr fontId="6" type="noConversion"/>
  </si>
  <si>
    <t>공사관련 업무협의</t>
    <phoneticPr fontId="5" type="noConversion"/>
  </si>
  <si>
    <t>이사회 업무협의</t>
    <phoneticPr fontId="5" type="noConversion"/>
  </si>
  <si>
    <t>직원 격려</t>
    <phoneticPr fontId="5" type="noConversion"/>
  </si>
  <si>
    <t>오일허브사업 회의</t>
    <phoneticPr fontId="5" type="noConversion"/>
  </si>
  <si>
    <t>감사실 업무협의</t>
    <phoneticPr fontId="5" type="noConversion"/>
  </si>
  <si>
    <t>그린스쿨 격려</t>
    <phoneticPr fontId="5" type="noConversion"/>
  </si>
  <si>
    <t>4 건</t>
    <phoneticPr fontId="6" type="noConversion"/>
  </si>
  <si>
    <t>9 건</t>
    <phoneticPr fontId="5" type="noConversion"/>
  </si>
  <si>
    <t>15 건</t>
    <phoneticPr fontId="5" type="noConversion"/>
  </si>
  <si>
    <t>□ 집행자 : 기관장</t>
    <phoneticPr fontId="5" type="noConversion"/>
  </si>
  <si>
    <t>[유형별 집행내역]</t>
    <phoneticPr fontId="5" type="noConversion"/>
  </si>
  <si>
    <t>유         형</t>
    <phoneticPr fontId="5" type="noConversion"/>
  </si>
  <si>
    <t>건수</t>
    <phoneticPr fontId="5" type="noConversion"/>
  </si>
  <si>
    <t>금액(단위:원)</t>
    <phoneticPr fontId="5" type="noConversion"/>
  </si>
  <si>
    <t>비고</t>
    <phoneticPr fontId="5" type="noConversion"/>
  </si>
  <si>
    <t>계</t>
    <phoneticPr fontId="5" type="noConversion"/>
  </si>
  <si>
    <r>
      <t>주요정책 추진관련 회의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행사</t>
    </r>
    <phoneticPr fontId="5" type="noConversion"/>
  </si>
  <si>
    <r>
      <t>대민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대유관기관 업무협의 및 간담회</t>
    </r>
    <phoneticPr fontId="5" type="noConversion"/>
  </si>
  <si>
    <t xml:space="preserve">내부회의(협의), 직원격려  </t>
    <phoneticPr fontId="5" type="noConversion"/>
  </si>
  <si>
    <t>[세부 집행내역]</t>
    <phoneticPr fontId="5" type="noConversion"/>
  </si>
  <si>
    <t>구분</t>
    <phoneticPr fontId="5" type="noConversion"/>
  </si>
  <si>
    <t>일자</t>
    <phoneticPr fontId="5" type="noConversion"/>
  </si>
  <si>
    <t>내역</t>
    <phoneticPr fontId="5" type="noConversion"/>
  </si>
  <si>
    <t>금액(단위: 원)</t>
    <phoneticPr fontId="5" type="noConversion"/>
  </si>
  <si>
    <r>
      <t>주요정책 추진관련 회의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행사 등</t>
    </r>
    <phoneticPr fontId="5" type="noConversion"/>
  </si>
  <si>
    <t>소계</t>
    <phoneticPr fontId="5" type="noConversion"/>
  </si>
  <si>
    <t>공사관련 업무협의</t>
    <phoneticPr fontId="5" type="noConversion"/>
  </si>
  <si>
    <r>
      <t>대민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대유관기관 업무협의 등</t>
    </r>
    <phoneticPr fontId="5" type="noConversion"/>
  </si>
  <si>
    <t xml:space="preserve"> * 자금 집행일 기준</t>
    <phoneticPr fontId="5" type="noConversion"/>
  </si>
  <si>
    <t>2014년  4월 업무추진비 집행내역</t>
    <phoneticPr fontId="5" type="noConversion"/>
  </si>
  <si>
    <t>공사관련 업무협의</t>
    <phoneticPr fontId="5" type="noConversion"/>
  </si>
  <si>
    <t>1 건</t>
    <phoneticPr fontId="5" type="noConversion"/>
  </si>
  <si>
    <t>2 건</t>
    <phoneticPr fontId="5" type="noConversion"/>
  </si>
  <si>
    <t>이사회관련 업무협의</t>
    <phoneticPr fontId="5" type="noConversion"/>
  </si>
  <si>
    <t>직원 격려</t>
    <phoneticPr fontId="5" type="noConversion"/>
  </si>
  <si>
    <t>6 건</t>
    <phoneticPr fontId="5" type="noConversion"/>
  </si>
  <si>
    <t>2014년  5월 업무추진비 집행내역</t>
    <phoneticPr fontId="5" type="noConversion"/>
  </si>
  <si>
    <t>강○○ 축의금</t>
    <phoneticPr fontId="5" type="noConversion"/>
  </si>
  <si>
    <t>현○○ 축의금</t>
    <phoneticPr fontId="18" type="noConversion"/>
  </si>
  <si>
    <t>백○○ 축의금</t>
    <phoneticPr fontId="18" type="noConversion"/>
  </si>
  <si>
    <t>김○○ 축의금</t>
    <phoneticPr fontId="18" type="noConversion"/>
  </si>
  <si>
    <t>전임임원 업무협의</t>
    <phoneticPr fontId="5" type="noConversion"/>
  </si>
  <si>
    <t>직원 격려</t>
    <phoneticPr fontId="5" type="noConversion"/>
  </si>
  <si>
    <t>노조 업무협의</t>
    <phoneticPr fontId="5" type="noConversion"/>
  </si>
  <si>
    <t>가스하이드레이트 사업단 업무협의</t>
    <phoneticPr fontId="5" type="noConversion"/>
  </si>
  <si>
    <t>아부다비 사무소 업무협의</t>
    <phoneticPr fontId="18" type="noConversion"/>
  </si>
  <si>
    <t>4 건</t>
    <phoneticPr fontId="5" type="noConversion"/>
  </si>
  <si>
    <t>8 건</t>
    <phoneticPr fontId="5" type="noConversion"/>
  </si>
  <si>
    <t>16 건</t>
    <phoneticPr fontId="5" type="noConversion"/>
  </si>
  <si>
    <t>2014년  6월 업무추진비 집행내역</t>
    <phoneticPr fontId="5" type="noConversion"/>
  </si>
  <si>
    <t>정○○ 축의금</t>
    <phoneticPr fontId="18" type="noConversion"/>
  </si>
  <si>
    <t>이○○ 축의금</t>
    <phoneticPr fontId="18" type="noConversion"/>
  </si>
  <si>
    <t>자원개발아카데미</t>
    <phoneticPr fontId="5" type="noConversion"/>
  </si>
  <si>
    <t>임직원 간담회</t>
    <phoneticPr fontId="5" type="noConversion"/>
  </si>
  <si>
    <t>사업개발처 직원 격려</t>
    <phoneticPr fontId="5" type="noConversion"/>
  </si>
  <si>
    <t>OKYC 간담회</t>
    <phoneticPr fontId="5" type="noConversion"/>
  </si>
  <si>
    <t>전임임원 업무협의</t>
  </si>
  <si>
    <t>오일허브 간담회</t>
    <phoneticPr fontId="18" type="noConversion"/>
  </si>
  <si>
    <t>10 건</t>
    <phoneticPr fontId="5" type="noConversion"/>
  </si>
  <si>
    <t>14 건</t>
    <phoneticPr fontId="5" type="noConversion"/>
  </si>
  <si>
    <t>2014년  7월 업무추진비 집행내역</t>
    <phoneticPr fontId="5" type="noConversion"/>
  </si>
  <si>
    <t>김○○ 조의금</t>
    <phoneticPr fontId="18" type="noConversion"/>
  </si>
  <si>
    <t>공사관련 업무협의</t>
    <phoneticPr fontId="5" type="noConversion"/>
  </si>
  <si>
    <t>리스크관리위원회 업무협의</t>
    <phoneticPr fontId="5" type="noConversion"/>
  </si>
  <si>
    <t>감사업무 협의</t>
    <phoneticPr fontId="5" type="noConversion"/>
  </si>
  <si>
    <t>비상임이사 업무협의</t>
    <phoneticPr fontId="5" type="noConversion"/>
  </si>
  <si>
    <t>5 건</t>
    <phoneticPr fontId="5" type="noConversion"/>
  </si>
  <si>
    <t>임직원격려</t>
    <phoneticPr fontId="5" type="noConversion"/>
  </si>
  <si>
    <t>사용처(장소)</t>
  </si>
  <si>
    <t>집행대상자</t>
  </si>
  <si>
    <t>집행구분</t>
  </si>
  <si>
    <t>집행내역
(목 적)</t>
    <phoneticPr fontId="18" type="noConversion"/>
  </si>
  <si>
    <r>
      <t>주요정책 추진관련 회의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행사 등</t>
    </r>
    <phoneticPr fontId="5" type="noConversion"/>
  </si>
  <si>
    <r>
      <t>대민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대유관기관 업무협의 등</t>
    </r>
    <phoneticPr fontId="5" type="noConversion"/>
  </si>
  <si>
    <t xml:space="preserve">내부회의(협의), 직원격려  </t>
    <phoneticPr fontId="5" type="noConversion"/>
  </si>
  <si>
    <t>내역</t>
    <phoneticPr fontId="18" type="noConversion"/>
  </si>
  <si>
    <t>-</t>
    <phoneticPr fontId="18" type="noConversion"/>
  </si>
  <si>
    <t>□ 집행자 : 기관장</t>
    <phoneticPr fontId="5" type="noConversion"/>
  </si>
  <si>
    <t>2014년 8월 업무추진비 집행내역</t>
    <phoneticPr fontId="5" type="noConversion"/>
  </si>
  <si>
    <t>카드</t>
  </si>
  <si>
    <t xml:space="preserve">내부회의(협의)및 직원격려 </t>
  </si>
  <si>
    <r>
      <t>인원</t>
    </r>
    <r>
      <rPr>
        <b/>
        <sz val="12"/>
        <color rgb="FF000000"/>
        <rFont val="HCI Poppy"/>
        <family val="2"/>
      </rPr>
      <t>(명)</t>
    </r>
  </si>
  <si>
    <r>
      <t>집행금액</t>
    </r>
    <r>
      <rPr>
        <b/>
        <sz val="12"/>
        <color rgb="FF000000"/>
        <rFont val="HCI Poppy"/>
        <family val="2"/>
      </rPr>
      <t>(원)</t>
    </r>
  </si>
  <si>
    <t>구분</t>
    <phoneticPr fontId="18" type="noConversion"/>
  </si>
  <si>
    <t>계</t>
    <phoneticPr fontId="18" type="noConversion"/>
  </si>
  <si>
    <t>경영간담회 업무협의</t>
    <phoneticPr fontId="18" type="noConversion"/>
  </si>
  <si>
    <t>빙자란
(☎031-716-6464)</t>
    <phoneticPr fontId="18" type="noConversion"/>
  </si>
  <si>
    <t>내부임직원</t>
  </si>
  <si>
    <t>노조 업무협의</t>
    <phoneticPr fontId="18" type="noConversion"/>
  </si>
  <si>
    <t>능라도
(☎031-781-3989)</t>
    <phoneticPr fontId="18" type="noConversion"/>
  </si>
  <si>
    <t xml:space="preserve">주요정책 추진관련 회의∙행사 </t>
  </si>
  <si>
    <t>해조
(☎031-385-1407)</t>
    <phoneticPr fontId="18" type="noConversion"/>
  </si>
  <si>
    <t>대외기관 업무관계자</t>
  </si>
  <si>
    <t>복어촌
(☎031-382-0037)</t>
    <phoneticPr fontId="18" type="noConversion"/>
  </si>
  <si>
    <t>4 건</t>
    <phoneticPr fontId="18" type="noConversion"/>
  </si>
  <si>
    <t>카드 4회</t>
    <phoneticPr fontId="18" type="noConversion"/>
  </si>
  <si>
    <t>카드 272,000</t>
    <phoneticPr fontId="18" type="noConversion"/>
  </si>
  <si>
    <t>공사관련 업무협의</t>
    <phoneticPr fontId="18" type="noConversion"/>
  </si>
  <si>
    <t>직원 격려</t>
    <phoneticPr fontId="18" type="noConversion"/>
  </si>
  <si>
    <t>사용일자</t>
    <phoneticPr fontId="18" type="noConversion"/>
  </si>
  <si>
    <t>2014.08.05</t>
    <phoneticPr fontId="18" type="noConversion"/>
  </si>
  <si>
    <t>2014.08.12</t>
    <phoneticPr fontId="18" type="noConversion"/>
  </si>
  <si>
    <t>2014.08.26</t>
    <phoneticPr fontId="18" type="noConversion"/>
  </si>
  <si>
    <t>2014.08.28</t>
    <phoneticPr fontId="18" type="noConversion"/>
  </si>
  <si>
    <t>2014년 9월 업무추진비 집행내역</t>
    <phoneticPr fontId="5" type="noConversion"/>
  </si>
  <si>
    <t>2014.09.02</t>
    <phoneticPr fontId="18" type="noConversion"/>
  </si>
  <si>
    <t>안동국시 소람
(☎031-426-4490)</t>
    <phoneticPr fontId="18" type="noConversion"/>
  </si>
  <si>
    <t>2014.09.12</t>
    <phoneticPr fontId="18" type="noConversion"/>
  </si>
  <si>
    <t>2014.09.20</t>
    <phoneticPr fontId="18" type="noConversion"/>
  </si>
  <si>
    <t>임원 업무협의</t>
    <phoneticPr fontId="18" type="noConversion"/>
  </si>
  <si>
    <t>2014.09.15</t>
    <phoneticPr fontId="18" type="noConversion"/>
  </si>
  <si>
    <t>대민∙대유관기관 업무협의 및 간담회</t>
  </si>
  <si>
    <t>정OO 조의금</t>
    <phoneticPr fontId="18" type="noConversion"/>
  </si>
  <si>
    <t>정부기관 업무관계자</t>
  </si>
  <si>
    <t>현금</t>
  </si>
  <si>
    <t>2014.09.22</t>
    <phoneticPr fontId="18" type="noConversion"/>
  </si>
  <si>
    <t>하코네
(☎02-555-5656)</t>
    <phoneticPr fontId="18" type="noConversion"/>
  </si>
  <si>
    <t>2014.09.23</t>
    <phoneticPr fontId="18" type="noConversion"/>
  </si>
  <si>
    <t>이OO 축의금</t>
    <phoneticPr fontId="18" type="noConversion"/>
  </si>
  <si>
    <t>2014.09.29</t>
    <phoneticPr fontId="18" type="noConversion"/>
  </si>
  <si>
    <t>소나무
(☎02-577-9292)</t>
    <phoneticPr fontId="18" type="noConversion"/>
  </si>
  <si>
    <t>도톤보리
(☎02-543-8930)</t>
    <phoneticPr fontId="18" type="noConversion"/>
  </si>
  <si>
    <t>8 건</t>
    <phoneticPr fontId="18" type="noConversion"/>
  </si>
  <si>
    <t>카드 6회 / 현금 2회</t>
    <phoneticPr fontId="18" type="noConversion"/>
  </si>
  <si>
    <t>카드 1,315,000
현금 200,000</t>
    <phoneticPr fontId="18" type="noConversion"/>
  </si>
  <si>
    <t>남포면옥
(☎02-540-2596)</t>
    <phoneticPr fontId="18" type="noConversion"/>
  </si>
  <si>
    <t>진동횟집
(☎02-543-3849)</t>
    <phoneticPr fontId="18" type="noConversion"/>
  </si>
  <si>
    <t>직원 격려</t>
    <phoneticPr fontId="18" type="noConversion"/>
  </si>
  <si>
    <t>2014년 10월 업무추진비 집행내역</t>
    <phoneticPr fontId="5" type="noConversion"/>
  </si>
  <si>
    <t>2014.10.08</t>
    <phoneticPr fontId="18" type="noConversion"/>
  </si>
  <si>
    <t>오엔오
(☎02-6335-0115)</t>
    <phoneticPr fontId="18" type="noConversion"/>
  </si>
  <si>
    <t>2014.10.10</t>
    <phoneticPr fontId="18" type="noConversion"/>
  </si>
  <si>
    <t>고래뱃속
(☎031-409-8289)</t>
    <phoneticPr fontId="18" type="noConversion"/>
  </si>
  <si>
    <t>2014.10.13</t>
    <phoneticPr fontId="18" type="noConversion"/>
  </si>
  <si>
    <t>주OO 조의금</t>
    <phoneticPr fontId="18" type="noConversion"/>
  </si>
  <si>
    <t>김OO 축의금</t>
    <phoneticPr fontId="18" type="noConversion"/>
  </si>
  <si>
    <t>2014.10.17</t>
    <phoneticPr fontId="18" type="noConversion"/>
  </si>
  <si>
    <t>2014.10.17</t>
    <phoneticPr fontId="18" type="noConversion"/>
  </si>
  <si>
    <t>2014.10.20</t>
    <phoneticPr fontId="18" type="noConversion"/>
  </si>
  <si>
    <t>2014.10.21</t>
    <phoneticPr fontId="18" type="noConversion"/>
  </si>
  <si>
    <t>전OO 축의금</t>
    <phoneticPr fontId="18" type="noConversion"/>
  </si>
  <si>
    <t>현금</t>
    <phoneticPr fontId="18" type="noConversion"/>
  </si>
  <si>
    <t>2014.10.29</t>
    <phoneticPr fontId="18" type="noConversion"/>
  </si>
  <si>
    <t>정일품
(☎031-388-8640)</t>
    <phoneticPr fontId="18" type="noConversion"/>
  </si>
  <si>
    <t>채선당
(☎031-702-3655)</t>
    <phoneticPr fontId="18" type="noConversion"/>
  </si>
  <si>
    <t>2014.10.30</t>
    <phoneticPr fontId="18" type="noConversion"/>
  </si>
  <si>
    <t>11 건</t>
    <phoneticPr fontId="18" type="noConversion"/>
  </si>
  <si>
    <t>카드 8회 / 현금 3회</t>
    <phoneticPr fontId="18" type="noConversion"/>
  </si>
  <si>
    <t>카드 1,789,247
현금 300,000</t>
    <phoneticPr fontId="18" type="noConversion"/>
  </si>
  <si>
    <t>희래등
(☎031-478-9090)</t>
    <phoneticPr fontId="18" type="noConversion"/>
  </si>
  <si>
    <t>미미진
(☎02-732-6792)</t>
    <phoneticPr fontId="18" type="noConversion"/>
  </si>
  <si>
    <r>
      <rPr>
        <sz val="8"/>
        <color theme="3" tint="-0.499984740745262"/>
        <rFont val="맑은 고딕"/>
        <family val="3"/>
        <charset val="129"/>
        <scheme val="minor"/>
      </rPr>
      <t>Dragon Food &amp; Beverage</t>
    </r>
    <r>
      <rPr>
        <sz val="12"/>
        <color theme="3" tint="-0.499984740745262"/>
        <rFont val="맑은 고딕"/>
        <family val="3"/>
        <charset val="129"/>
        <scheme val="minor"/>
      </rPr>
      <t xml:space="preserve">
☎(02-738-2222)</t>
    </r>
    <phoneticPr fontId="18" type="noConversion"/>
  </si>
  <si>
    <t>트랭블루
(☎02-586-8500)</t>
    <phoneticPr fontId="18" type="noConversion"/>
  </si>
  <si>
    <t>2014.10.29</t>
    <phoneticPr fontId="18" type="noConversion"/>
  </si>
  <si>
    <t>2014.11.03</t>
    <phoneticPr fontId="18" type="noConversion"/>
  </si>
  <si>
    <t>울돌목
(☎02-521-6032)</t>
    <phoneticPr fontId="18" type="noConversion"/>
  </si>
  <si>
    <t>2014.11.06</t>
    <phoneticPr fontId="18" type="noConversion"/>
  </si>
  <si>
    <t>직원 격려</t>
    <phoneticPr fontId="18" type="noConversion"/>
  </si>
  <si>
    <t>만강홍
(☎031-705-8555)</t>
    <phoneticPr fontId="18" type="noConversion"/>
  </si>
  <si>
    <t>2014.11.07</t>
    <phoneticPr fontId="18" type="noConversion"/>
  </si>
  <si>
    <t>채선당
(☎031-702-3655)</t>
    <phoneticPr fontId="18" type="noConversion"/>
  </si>
  <si>
    <t>2014.11.08</t>
    <phoneticPr fontId="18" type="noConversion"/>
  </si>
  <si>
    <t>전현직 임원간담회</t>
    <phoneticPr fontId="18" type="noConversion"/>
  </si>
  <si>
    <t>2014.11.19</t>
    <phoneticPr fontId="18" type="noConversion"/>
  </si>
  <si>
    <t>팔선생
(☎031-387-6888)</t>
    <phoneticPr fontId="18" type="noConversion"/>
  </si>
  <si>
    <t>2014.11.20</t>
    <phoneticPr fontId="18" type="noConversion"/>
  </si>
  <si>
    <t>만호
(☎02-6282-6262)</t>
    <phoneticPr fontId="18" type="noConversion"/>
  </si>
  <si>
    <t>2014.11.21</t>
    <phoneticPr fontId="18" type="noConversion"/>
  </si>
  <si>
    <t>2014.11.26</t>
    <phoneticPr fontId="18" type="noConversion"/>
  </si>
  <si>
    <t>노조 업무협의</t>
    <phoneticPr fontId="18" type="noConversion"/>
  </si>
  <si>
    <t>노조 업무협의</t>
    <phoneticPr fontId="18" type="noConversion"/>
  </si>
  <si>
    <t>연타발
(☎02-720-9263)</t>
    <phoneticPr fontId="18" type="noConversion"/>
  </si>
  <si>
    <t>더화로
(☎052-265-3331)</t>
    <phoneticPr fontId="18" type="noConversion"/>
  </si>
  <si>
    <t>유러스
(☎052-276-2223)</t>
    <phoneticPr fontId="18" type="noConversion"/>
  </si>
  <si>
    <t>10 건</t>
    <phoneticPr fontId="18" type="noConversion"/>
  </si>
  <si>
    <t>카드 9회 / 현금 1회</t>
    <phoneticPr fontId="18" type="noConversion"/>
  </si>
  <si>
    <t>카드 2,310,699
현금 100,000</t>
    <phoneticPr fontId="18" type="noConversion"/>
  </si>
  <si>
    <t>2014.11.04</t>
    <phoneticPr fontId="18" type="noConversion"/>
  </si>
  <si>
    <t>2014년 12월 업무추진비 집행내역</t>
    <phoneticPr fontId="5" type="noConversion"/>
  </si>
  <si>
    <t>2014.12.04</t>
    <phoneticPr fontId="18" type="noConversion"/>
  </si>
  <si>
    <t>보보스
(☎031-706-6705)</t>
    <phoneticPr fontId="18" type="noConversion"/>
  </si>
  <si>
    <t>2014.12.05</t>
    <phoneticPr fontId="18" type="noConversion"/>
  </si>
  <si>
    <t>2014.12.12</t>
    <phoneticPr fontId="18" type="noConversion"/>
  </si>
  <si>
    <t>붕붕치킨
(☎052-244-9992)</t>
    <phoneticPr fontId="18" type="noConversion"/>
  </si>
  <si>
    <t>2014.12.17</t>
    <phoneticPr fontId="18" type="noConversion"/>
  </si>
  <si>
    <t>명가원
(☎031-718-3040)</t>
    <phoneticPr fontId="18" type="noConversion"/>
  </si>
  <si>
    <t>2014.12.18</t>
    <phoneticPr fontId="18" type="noConversion"/>
  </si>
  <si>
    <t>흑백홍
(☎02-508-7557)</t>
    <phoneticPr fontId="18" type="noConversion"/>
  </si>
  <si>
    <t>2014.12.20</t>
    <phoneticPr fontId="18" type="noConversion"/>
  </si>
  <si>
    <t>담소사골순대
(☎031-712-1821)</t>
    <phoneticPr fontId="18" type="noConversion"/>
  </si>
  <si>
    <t>2014.12.24</t>
    <phoneticPr fontId="18" type="noConversion"/>
  </si>
  <si>
    <t>이바돔옥교점에이
(☎052-285-2233)</t>
    <phoneticPr fontId="18" type="noConversion"/>
  </si>
  <si>
    <t>내부임직원</t>
    <phoneticPr fontId="18" type="noConversion"/>
  </si>
  <si>
    <t>2014.12.25</t>
    <phoneticPr fontId="18" type="noConversion"/>
  </si>
  <si>
    <t>청와정
(☎031-896-9876)</t>
    <phoneticPr fontId="18" type="noConversion"/>
  </si>
  <si>
    <t>2014.12.29</t>
    <phoneticPr fontId="18" type="noConversion"/>
  </si>
  <si>
    <t>장OO 축의금</t>
    <phoneticPr fontId="18" type="noConversion"/>
  </si>
  <si>
    <t>2014.12.28</t>
    <phoneticPr fontId="18" type="noConversion"/>
  </si>
  <si>
    <t>김OO 조의금</t>
    <phoneticPr fontId="18" type="noConversion"/>
  </si>
  <si>
    <t>카드 8회 / 현금 2회</t>
    <phoneticPr fontId="18" type="noConversion"/>
  </si>
  <si>
    <t>소호정 신관
(☎02-575-0208)</t>
    <phoneticPr fontId="18" type="noConversion"/>
  </si>
  <si>
    <t>카드 1,037,100
현금 200,000</t>
    <phoneticPr fontId="18" type="noConversion"/>
  </si>
  <si>
    <t>카드</t>
    <phoneticPr fontId="18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</si>
</sst>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m&quot;월&quot;\ dd&quot;일&quot;"/>
    <numFmt numFmtId="177" formatCode="_-* #,##0.000_-;\-* #,##0.000_-;_-* &quot;-&quot;???_-;_-@_-"/>
  </numFmts>
  <fonts count="29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6"/>
      <color indexed="8"/>
      <name val="HY견고딕"/>
      <family val="1"/>
      <charset val="129"/>
    </font>
    <font>
      <u/>
      <sz val="16"/>
      <color indexed="8"/>
      <name val="HY견고딕"/>
      <family val="1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color indexed="8"/>
      <name val="맑은 고딕"/>
      <family val="3"/>
      <charset val="129"/>
    </font>
    <font>
      <u/>
      <sz val="20"/>
      <color indexed="8"/>
      <name val="HY견고딕"/>
      <family val="1"/>
      <charset val="129"/>
    </font>
    <font>
      <sz val="20"/>
      <color indexed="8"/>
      <name val="HY견고딕"/>
      <family val="1"/>
      <charset val="129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2"/>
      <color theme="3" tint="-0.49998474074526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color theme="3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41" fontId="17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7" fillId="0" borderId="0" xfId="2">
      <alignment vertical="center"/>
    </xf>
    <xf numFmtId="0" fontId="17" fillId="0" borderId="1" xfId="2" applyBorder="1">
      <alignment vertical="center"/>
    </xf>
    <xf numFmtId="41" fontId="4" fillId="0" borderId="2" xfId="1" applyFont="1" applyBorder="1">
      <alignment vertical="center"/>
    </xf>
    <xf numFmtId="0" fontId="4" fillId="0" borderId="3" xfId="2" applyFont="1" applyBorder="1" applyAlignment="1">
      <alignment horizontal="center" vertical="center"/>
    </xf>
    <xf numFmtId="176" fontId="17" fillId="0" borderId="3" xfId="2" applyNumberFormat="1" applyBorder="1" applyAlignment="1">
      <alignment horizontal="center" vertical="center"/>
    </xf>
    <xf numFmtId="0" fontId="17" fillId="0" borderId="4" xfId="2" applyBorder="1">
      <alignment vertical="center"/>
    </xf>
    <xf numFmtId="41" fontId="4" fillId="0" borderId="3" xfId="1" applyFont="1" applyBorder="1">
      <alignment vertical="center"/>
    </xf>
    <xf numFmtId="41" fontId="7" fillId="0" borderId="3" xfId="1" applyFont="1" applyBorder="1">
      <alignment vertical="center"/>
    </xf>
    <xf numFmtId="0" fontId="7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7" fillId="2" borderId="5" xfId="2" applyFill="1" applyBorder="1" applyAlignment="1">
      <alignment horizontal="center" vertical="center"/>
    </xf>
    <xf numFmtId="0" fontId="17" fillId="2" borderId="6" xfId="2" applyFill="1" applyBorder="1" applyAlignment="1">
      <alignment horizontal="center" vertical="center"/>
    </xf>
    <xf numFmtId="0" fontId="17" fillId="2" borderId="7" xfId="2" applyFill="1" applyBorder="1" applyAlignment="1">
      <alignment horizontal="center" vertical="center"/>
    </xf>
    <xf numFmtId="0" fontId="10" fillId="0" borderId="0" xfId="2" applyFont="1">
      <alignment vertical="center"/>
    </xf>
    <xf numFmtId="0" fontId="4" fillId="0" borderId="2" xfId="2" applyFont="1" applyBorder="1" applyAlignment="1">
      <alignment horizontal="center"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5" fillId="0" borderId="3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176" fontId="17" fillId="0" borderId="2" xfId="2" applyNumberForma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41" fontId="3" fillId="0" borderId="3" xfId="1" applyFont="1" applyBorder="1">
      <alignment vertical="center"/>
    </xf>
    <xf numFmtId="41" fontId="7" fillId="0" borderId="3" xfId="1" applyNumberFormat="1" applyFont="1" applyBorder="1">
      <alignment vertical="center"/>
    </xf>
    <xf numFmtId="176" fontId="2" fillId="0" borderId="3" xfId="2" applyNumberFormat="1" applyFont="1" applyBorder="1" applyAlignment="1">
      <alignment horizontal="center" vertical="center"/>
    </xf>
    <xf numFmtId="41" fontId="2" fillId="0" borderId="3" xfId="1" applyFont="1" applyBorder="1">
      <alignment vertical="center"/>
    </xf>
    <xf numFmtId="176" fontId="17" fillId="0" borderId="8" xfId="2" applyNumberForma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41" fontId="4" fillId="0" borderId="8" xfId="1" applyFont="1" applyBorder="1">
      <alignment vertical="center"/>
    </xf>
    <xf numFmtId="0" fontId="17" fillId="0" borderId="9" xfId="2" applyBorder="1">
      <alignment vertical="center"/>
    </xf>
    <xf numFmtId="0" fontId="1" fillId="0" borderId="0" xfId="3">
      <alignment vertical="center"/>
    </xf>
    <xf numFmtId="0" fontId="12" fillId="0" borderId="0" xfId="3" applyFont="1">
      <alignment vertical="center"/>
    </xf>
    <xf numFmtId="0" fontId="11" fillId="0" borderId="0" xfId="3" applyFont="1">
      <alignment vertical="center"/>
    </xf>
    <xf numFmtId="0" fontId="10" fillId="0" borderId="0" xfId="3" applyFont="1">
      <alignment vertical="center"/>
    </xf>
    <xf numFmtId="0" fontId="1" fillId="2" borderId="6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41" fontId="1" fillId="0" borderId="3" xfId="1" applyFont="1" applyBorder="1">
      <alignment vertical="center"/>
    </xf>
    <xf numFmtId="0" fontId="1" fillId="0" borderId="4" xfId="3" applyBorder="1">
      <alignment vertical="center"/>
    </xf>
    <xf numFmtId="0" fontId="1" fillId="0" borderId="2" xfId="3" applyFont="1" applyBorder="1" applyAlignment="1">
      <alignment horizontal="center" vertical="center"/>
    </xf>
    <xf numFmtId="41" fontId="1" fillId="0" borderId="2" xfId="1" applyFont="1" applyBorder="1">
      <alignment vertical="center"/>
    </xf>
    <xf numFmtId="0" fontId="1" fillId="0" borderId="1" xfId="3" applyBorder="1">
      <alignment vertical="center"/>
    </xf>
    <xf numFmtId="0" fontId="1" fillId="2" borderId="7" xfId="3" applyFill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176" fontId="1" fillId="0" borderId="3" xfId="3" applyNumberFormat="1" applyBorder="1" applyAlignment="1">
      <alignment horizontal="center" vertical="center"/>
    </xf>
    <xf numFmtId="176" fontId="1" fillId="0" borderId="3" xfId="3" applyNumberFormat="1" applyFont="1" applyBorder="1" applyAlignment="1">
      <alignment horizontal="center" vertical="center"/>
    </xf>
    <xf numFmtId="176" fontId="1" fillId="0" borderId="2" xfId="3" applyNumberFormat="1" applyBorder="1" applyAlignment="1">
      <alignment horizontal="center" vertical="center"/>
    </xf>
    <xf numFmtId="0" fontId="1" fillId="2" borderId="6" xfId="3" applyFill="1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2" borderId="7" xfId="3" applyFill="1" applyBorder="1" applyAlignment="1">
      <alignment horizontal="center" vertical="center"/>
    </xf>
    <xf numFmtId="0" fontId="1" fillId="2" borderId="6" xfId="3" applyFill="1" applyBorder="1" applyAlignment="1">
      <alignment horizontal="center" vertical="center"/>
    </xf>
    <xf numFmtId="41" fontId="1" fillId="0" borderId="3" xfId="1" applyNumberFormat="1" applyFont="1" applyBorder="1">
      <alignment vertical="center"/>
    </xf>
    <xf numFmtId="0" fontId="1" fillId="0" borderId="3" xfId="2" applyFont="1" applyBorder="1" applyAlignment="1">
      <alignment horizontal="center" vertical="center"/>
    </xf>
    <xf numFmtId="176" fontId="1" fillId="0" borderId="8" xfId="3" applyNumberForma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41" fontId="1" fillId="0" borderId="8" xfId="1" applyFont="1" applyBorder="1">
      <alignment vertical="center"/>
    </xf>
    <xf numFmtId="0" fontId="1" fillId="0" borderId="9" xfId="3" applyBorder="1">
      <alignment vertical="center"/>
    </xf>
    <xf numFmtId="176" fontId="1" fillId="0" borderId="0" xfId="3" applyNumberFormat="1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2" borderId="7" xfId="3" applyFill="1" applyBorder="1" applyAlignment="1">
      <alignment horizontal="center" vertical="center"/>
    </xf>
    <xf numFmtId="0" fontId="1" fillId="2" borderId="6" xfId="3" applyFill="1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2" borderId="7" xfId="3" applyFill="1" applyBorder="1" applyAlignment="1">
      <alignment horizontal="center" vertical="center"/>
    </xf>
    <xf numFmtId="0" fontId="1" fillId="2" borderId="6" xfId="3" applyFill="1" applyBorder="1" applyAlignment="1">
      <alignment horizontal="center" vertical="center"/>
    </xf>
    <xf numFmtId="176" fontId="15" fillId="0" borderId="3" xfId="2" applyNumberFormat="1" applyFont="1" applyBorder="1" applyAlignment="1">
      <alignment horizontal="center" vertical="center"/>
    </xf>
    <xf numFmtId="0" fontId="20" fillId="0" borderId="0" xfId="3" applyFont="1">
      <alignment vertical="center"/>
    </xf>
    <xf numFmtId="0" fontId="23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177" fontId="19" fillId="0" borderId="18" xfId="4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19" fillId="0" borderId="18" xfId="4" applyNumberFormat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/>
    </xf>
    <xf numFmtId="0" fontId="17" fillId="0" borderId="0" xfId="2" applyAlignment="1">
      <alignment horizontal="left" vertical="center"/>
    </xf>
    <xf numFmtId="0" fontId="17" fillId="0" borderId="12" xfId="2" applyBorder="1" applyAlignment="1">
      <alignment horizontal="center" vertical="center"/>
    </xf>
    <xf numFmtId="0" fontId="17" fillId="0" borderId="13" xfId="2" applyBorder="1" applyAlignment="1">
      <alignment horizontal="center" vertical="center"/>
    </xf>
    <xf numFmtId="0" fontId="17" fillId="0" borderId="0" xfId="2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14" xfId="2" applyBorder="1" applyAlignment="1">
      <alignment horizontal="center" vertical="center"/>
    </xf>
    <xf numFmtId="0" fontId="17" fillId="0" borderId="15" xfId="2" applyBorder="1" applyAlignment="1">
      <alignment horizontal="center" vertical="center"/>
    </xf>
    <xf numFmtId="0" fontId="17" fillId="0" borderId="16" xfId="2" applyBorder="1" applyAlignment="1">
      <alignment horizontal="center" vertical="center"/>
    </xf>
    <xf numFmtId="0" fontId="17" fillId="0" borderId="17" xfId="2" applyBorder="1" applyAlignment="1">
      <alignment horizontal="center" vertical="center"/>
    </xf>
    <xf numFmtId="0" fontId="17" fillId="2" borderId="7" xfId="2" applyFill="1" applyBorder="1" applyAlignment="1">
      <alignment horizontal="center" vertical="center"/>
    </xf>
    <xf numFmtId="0" fontId="17" fillId="2" borderId="6" xfId="2" applyFill="1" applyBorder="1" applyAlignment="1">
      <alignment horizontal="center" vertical="center"/>
    </xf>
    <xf numFmtId="0" fontId="17" fillId="0" borderId="10" xfId="2" applyBorder="1" applyAlignment="1">
      <alignment horizontal="center" vertical="center"/>
    </xf>
    <xf numFmtId="0" fontId="17" fillId="0" borderId="3" xfId="2" applyBorder="1" applyAlignment="1">
      <alignment horizontal="center" vertical="center"/>
    </xf>
    <xf numFmtId="0" fontId="17" fillId="0" borderId="11" xfId="2" applyBorder="1" applyAlignment="1">
      <alignment horizontal="center" vertical="center"/>
    </xf>
    <xf numFmtId="0" fontId="17" fillId="0" borderId="2" xfId="2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0" xfId="3" applyAlignment="1">
      <alignment horizontal="left" vertical="center"/>
    </xf>
    <xf numFmtId="0" fontId="1" fillId="0" borderId="15" xfId="3" applyBorder="1" applyAlignment="1">
      <alignment horizontal="center" vertical="center"/>
    </xf>
    <xf numFmtId="0" fontId="1" fillId="0" borderId="0" xfId="3" applyBorder="1" applyAlignment="1">
      <alignment horizontal="left" vertical="center"/>
    </xf>
    <xf numFmtId="0" fontId="1" fillId="0" borderId="1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" fillId="2" borderId="7" xfId="3" applyFill="1" applyBorder="1" applyAlignment="1">
      <alignment horizontal="center" vertical="center"/>
    </xf>
    <xf numFmtId="0" fontId="1" fillId="2" borderId="6" xfId="3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3" fontId="26" fillId="3" borderId="18" xfId="0" applyNumberFormat="1" applyFont="1" applyFill="1" applyBorder="1" applyAlignment="1">
      <alignment horizontal="center" vertical="center" wrapText="1"/>
    </xf>
  </cellXfs>
  <cellStyles count="5">
    <cellStyle name="쉼표 [0]" xfId="4" builtinId="6"/>
    <cellStyle name="쉼표 [0] 2" xfId="1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opLeftCell="A13" workbookViewId="0">
      <selection activeCell="A28" sqref="A28:E28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99" t="s">
        <v>18</v>
      </c>
      <c r="B2" s="100"/>
      <c r="C2" s="100"/>
      <c r="D2" s="100"/>
      <c r="E2" s="100"/>
    </row>
    <row r="4" spans="1:5" ht="20.25">
      <c r="A4" s="17" t="s">
        <v>27</v>
      </c>
      <c r="B4" s="16"/>
    </row>
    <row r="6" spans="1:5" ht="23.25" customHeight="1" thickBot="1">
      <c r="A6" s="14" t="s">
        <v>17</v>
      </c>
    </row>
    <row r="7" spans="1:5" ht="24" customHeight="1">
      <c r="A7" s="105" t="s">
        <v>16</v>
      </c>
      <c r="B7" s="106"/>
      <c r="C7" s="12" t="s">
        <v>15</v>
      </c>
      <c r="D7" s="12" t="s">
        <v>14</v>
      </c>
      <c r="E7" s="11" t="s">
        <v>6</v>
      </c>
    </row>
    <row r="8" spans="1:5" ht="21.75" customHeight="1">
      <c r="A8" s="107" t="s">
        <v>5</v>
      </c>
      <c r="B8" s="108"/>
      <c r="C8" s="4">
        <f>SUM(C9:C11)</f>
        <v>7</v>
      </c>
      <c r="D8" s="7">
        <f>SUM(D9:D11)</f>
        <v>1765657</v>
      </c>
      <c r="E8" s="6"/>
    </row>
    <row r="9" spans="1:5" ht="21.75" customHeight="1">
      <c r="A9" s="107" t="s">
        <v>13</v>
      </c>
      <c r="B9" s="108"/>
      <c r="C9" s="4">
        <v>1</v>
      </c>
      <c r="D9" s="7">
        <f>D16</f>
        <v>262000</v>
      </c>
      <c r="E9" s="6"/>
    </row>
    <row r="10" spans="1:5" ht="21.75" customHeight="1">
      <c r="A10" s="107" t="s">
        <v>12</v>
      </c>
      <c r="B10" s="108"/>
      <c r="C10" s="4">
        <v>3</v>
      </c>
      <c r="D10" s="7">
        <f>D18</f>
        <v>382000</v>
      </c>
      <c r="E10" s="6"/>
    </row>
    <row r="11" spans="1:5" ht="21.75" customHeight="1" thickBot="1">
      <c r="A11" s="109" t="s">
        <v>2</v>
      </c>
      <c r="B11" s="110"/>
      <c r="C11" s="15">
        <v>3</v>
      </c>
      <c r="D11" s="3">
        <f>D22</f>
        <v>1121657</v>
      </c>
      <c r="E11" s="2"/>
    </row>
    <row r="13" spans="1:5" ht="18" thickBot="1">
      <c r="A13" s="14" t="s">
        <v>11</v>
      </c>
    </row>
    <row r="14" spans="1:5" ht="31.5" customHeight="1">
      <c r="A14" s="13" t="s">
        <v>10</v>
      </c>
      <c r="B14" s="12" t="s">
        <v>9</v>
      </c>
      <c r="C14" s="12" t="s">
        <v>8</v>
      </c>
      <c r="D14" s="12" t="s">
        <v>7</v>
      </c>
      <c r="E14" s="11" t="s">
        <v>6</v>
      </c>
    </row>
    <row r="15" spans="1:5">
      <c r="A15" s="103" t="s">
        <v>5</v>
      </c>
      <c r="B15" s="104"/>
      <c r="C15" s="18" t="s">
        <v>28</v>
      </c>
      <c r="D15" s="7">
        <f>SUM(D16+D18+D22)</f>
        <v>1765657</v>
      </c>
      <c r="E15" s="6"/>
    </row>
    <row r="16" spans="1:5">
      <c r="A16" s="96" t="s">
        <v>4</v>
      </c>
      <c r="B16" s="9" t="s">
        <v>1</v>
      </c>
      <c r="C16" s="9" t="s">
        <v>24</v>
      </c>
      <c r="D16" s="8">
        <f>SUM(D17)</f>
        <v>262000</v>
      </c>
      <c r="E16" s="6"/>
    </row>
    <row r="17" spans="1:5">
      <c r="A17" s="97"/>
      <c r="B17" s="5">
        <v>41656</v>
      </c>
      <c r="C17" s="4" t="s">
        <v>22</v>
      </c>
      <c r="D17" s="7">
        <v>262000</v>
      </c>
      <c r="E17" s="6"/>
    </row>
    <row r="18" spans="1:5">
      <c r="A18" s="96" t="s">
        <v>3</v>
      </c>
      <c r="B18" s="9" t="s">
        <v>1</v>
      </c>
      <c r="C18" s="9" t="s">
        <v>25</v>
      </c>
      <c r="D18" s="8">
        <f>SUM(D19:D21)</f>
        <v>382000</v>
      </c>
      <c r="E18" s="6"/>
    </row>
    <row r="19" spans="1:5">
      <c r="A19" s="97"/>
      <c r="B19" s="5">
        <v>41652</v>
      </c>
      <c r="C19" s="4" t="s">
        <v>23</v>
      </c>
      <c r="D19" s="7">
        <v>100000</v>
      </c>
      <c r="E19" s="6"/>
    </row>
    <row r="20" spans="1:5">
      <c r="A20" s="97"/>
      <c r="B20" s="5">
        <v>41652</v>
      </c>
      <c r="C20" s="4" t="s">
        <v>21</v>
      </c>
      <c r="D20" s="7">
        <v>142000</v>
      </c>
      <c r="E20" s="6"/>
    </row>
    <row r="21" spans="1:5">
      <c r="A21" s="101"/>
      <c r="B21" s="5">
        <v>41667</v>
      </c>
      <c r="C21" s="10" t="s">
        <v>22</v>
      </c>
      <c r="D21" s="7">
        <v>140000</v>
      </c>
      <c r="E21" s="6"/>
    </row>
    <row r="22" spans="1:5">
      <c r="A22" s="96" t="s">
        <v>2</v>
      </c>
      <c r="B22" s="9" t="s">
        <v>1</v>
      </c>
      <c r="C22" s="9" t="s">
        <v>26</v>
      </c>
      <c r="D22" s="8">
        <f>SUM(D23:D25)</f>
        <v>1121657</v>
      </c>
      <c r="E22" s="6"/>
    </row>
    <row r="23" spans="1:5">
      <c r="A23" s="97"/>
      <c r="B23" s="5">
        <v>41647</v>
      </c>
      <c r="C23" s="19" t="s">
        <v>19</v>
      </c>
      <c r="D23" s="7">
        <v>398400</v>
      </c>
      <c r="E23" s="6"/>
    </row>
    <row r="24" spans="1:5">
      <c r="A24" s="97"/>
      <c r="B24" s="5">
        <v>41649</v>
      </c>
      <c r="C24" s="4" t="s">
        <v>19</v>
      </c>
      <c r="D24" s="7">
        <v>486000</v>
      </c>
      <c r="E24" s="6"/>
    </row>
    <row r="25" spans="1:5" ht="17.25" thickBot="1">
      <c r="A25" s="102"/>
      <c r="B25" s="20">
        <v>41660</v>
      </c>
      <c r="C25" s="15" t="s">
        <v>20</v>
      </c>
      <c r="D25" s="3">
        <v>237257</v>
      </c>
      <c r="E25" s="2"/>
    </row>
    <row r="26" spans="1:5" ht="18.75" customHeight="1">
      <c r="D26" s="98" t="s">
        <v>0</v>
      </c>
      <c r="E26" s="98"/>
    </row>
    <row r="28" spans="1:5">
      <c r="A28" s="95"/>
      <c r="B28" s="95"/>
      <c r="C28" s="95"/>
      <c r="D28" s="95"/>
      <c r="E28" s="95"/>
    </row>
    <row r="29" spans="1:5">
      <c r="A29" s="95"/>
      <c r="B29" s="95"/>
      <c r="C29" s="95"/>
      <c r="D29" s="95"/>
      <c r="E29" s="95"/>
    </row>
  </sheetData>
  <mergeCells count="13">
    <mergeCell ref="A29:E29"/>
    <mergeCell ref="A16:A17"/>
    <mergeCell ref="D26:E26"/>
    <mergeCell ref="A2:E2"/>
    <mergeCell ref="A18:A21"/>
    <mergeCell ref="A22:A25"/>
    <mergeCell ref="A15:B15"/>
    <mergeCell ref="A28:E28"/>
    <mergeCell ref="A7:B7"/>
    <mergeCell ref="A8:B8"/>
    <mergeCell ref="A9:B9"/>
    <mergeCell ref="A10:B10"/>
    <mergeCell ref="A11:B11"/>
  </mergeCells>
  <phoneticPr fontId="5" type="noConversion"/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zoomScale="85" zoomScaleNormal="85" workbookViewId="0">
      <selection activeCell="G13" sqref="G13"/>
    </sheetView>
  </sheetViews>
  <sheetFormatPr defaultRowHeight="16.5"/>
  <cols>
    <col min="1" max="1" width="10.875" bestFit="1" customWidth="1"/>
    <col min="2" max="2" width="30.125" customWidth="1"/>
    <col min="3" max="3" width="28" customWidth="1"/>
    <col min="4" max="4" width="17.875" customWidth="1"/>
    <col min="5" max="5" width="20.625" customWidth="1"/>
    <col min="6" max="6" width="21" customWidth="1"/>
    <col min="7" max="7" width="15.125" customWidth="1"/>
    <col min="8" max="8" width="28.875" customWidth="1"/>
  </cols>
  <sheetData>
    <row r="1" spans="1:8" ht="37.5" customHeight="1">
      <c r="C1" s="128" t="s">
        <v>165</v>
      </c>
      <c r="D1" s="129"/>
      <c r="E1" s="129"/>
      <c r="F1" s="129"/>
      <c r="G1" s="129"/>
    </row>
    <row r="2" spans="1:8" ht="30" customHeight="1">
      <c r="B2" s="68" t="s">
        <v>46</v>
      </c>
    </row>
    <row r="3" spans="1:8" ht="30" customHeight="1">
      <c r="B3" s="32"/>
    </row>
    <row r="4" spans="1:8" ht="35.25" customHeight="1">
      <c r="A4" s="126" t="s">
        <v>136</v>
      </c>
      <c r="B4" s="127" t="s">
        <v>108</v>
      </c>
      <c r="C4" s="127"/>
      <c r="D4" s="127" t="s">
        <v>105</v>
      </c>
      <c r="E4" s="127" t="s">
        <v>106</v>
      </c>
      <c r="F4" s="127" t="s">
        <v>107</v>
      </c>
      <c r="G4" s="127" t="s">
        <v>118</v>
      </c>
      <c r="H4" s="127" t="s">
        <v>119</v>
      </c>
    </row>
    <row r="5" spans="1:8">
      <c r="A5" s="126"/>
      <c r="B5" s="87" t="s">
        <v>120</v>
      </c>
      <c r="C5" s="87" t="s">
        <v>112</v>
      </c>
      <c r="D5" s="127"/>
      <c r="E5" s="127"/>
      <c r="F5" s="127"/>
      <c r="G5" s="127"/>
      <c r="H5" s="127"/>
    </row>
    <row r="6" spans="1:8" ht="34.5">
      <c r="A6" s="84" t="s">
        <v>166</v>
      </c>
      <c r="B6" s="80" t="s">
        <v>127</v>
      </c>
      <c r="C6" s="80" t="s">
        <v>134</v>
      </c>
      <c r="D6" s="70" t="s">
        <v>167</v>
      </c>
      <c r="E6" s="71" t="s">
        <v>129</v>
      </c>
      <c r="F6" s="71" t="s">
        <v>116</v>
      </c>
      <c r="G6" s="71">
        <v>5</v>
      </c>
      <c r="H6" s="72">
        <v>132000</v>
      </c>
    </row>
    <row r="7" spans="1:8" ht="34.5">
      <c r="A7" s="84" t="s">
        <v>168</v>
      </c>
      <c r="B7" s="80" t="s">
        <v>148</v>
      </c>
      <c r="C7" s="80" t="s">
        <v>134</v>
      </c>
      <c r="D7" s="70" t="s">
        <v>169</v>
      </c>
      <c r="E7" s="71" t="s">
        <v>150</v>
      </c>
      <c r="F7" s="71" t="s">
        <v>116</v>
      </c>
      <c r="G7" s="71">
        <v>8</v>
      </c>
      <c r="H7" s="72">
        <v>190000</v>
      </c>
    </row>
    <row r="8" spans="1:8" ht="33.75" customHeight="1">
      <c r="A8" s="84" t="s">
        <v>170</v>
      </c>
      <c r="B8" s="80" t="s">
        <v>148</v>
      </c>
      <c r="C8" s="80" t="s">
        <v>171</v>
      </c>
      <c r="D8" s="70"/>
      <c r="E8" s="71" t="s">
        <v>150</v>
      </c>
      <c r="F8" s="71" t="s">
        <v>151</v>
      </c>
      <c r="G8" s="71"/>
      <c r="H8" s="72">
        <v>100000</v>
      </c>
    </row>
    <row r="9" spans="1:8" ht="33" customHeight="1">
      <c r="A9" s="84" t="s">
        <v>170</v>
      </c>
      <c r="B9" s="80" t="s">
        <v>127</v>
      </c>
      <c r="C9" s="80" t="s">
        <v>172</v>
      </c>
      <c r="D9" s="70"/>
      <c r="E9" s="71" t="s">
        <v>129</v>
      </c>
      <c r="F9" s="71" t="s">
        <v>151</v>
      </c>
      <c r="G9" s="71"/>
      <c r="H9" s="72">
        <v>100000</v>
      </c>
    </row>
    <row r="10" spans="1:8" ht="34.5">
      <c r="A10" s="84" t="s">
        <v>173</v>
      </c>
      <c r="B10" s="80" t="s">
        <v>117</v>
      </c>
      <c r="C10" s="80" t="s">
        <v>135</v>
      </c>
      <c r="D10" s="70" t="s">
        <v>186</v>
      </c>
      <c r="E10" s="71" t="s">
        <v>124</v>
      </c>
      <c r="F10" s="71" t="s">
        <v>116</v>
      </c>
      <c r="G10" s="71">
        <v>6</v>
      </c>
      <c r="H10" s="72">
        <v>142000</v>
      </c>
    </row>
    <row r="11" spans="1:8" ht="33.75" customHeight="1">
      <c r="A11" s="84" t="s">
        <v>174</v>
      </c>
      <c r="B11" s="80" t="s">
        <v>148</v>
      </c>
      <c r="C11" s="80" t="s">
        <v>134</v>
      </c>
      <c r="D11" s="70" t="s">
        <v>188</v>
      </c>
      <c r="E11" s="71" t="s">
        <v>150</v>
      </c>
      <c r="F11" s="71" t="s">
        <v>116</v>
      </c>
      <c r="G11" s="71">
        <v>10</v>
      </c>
      <c r="H11" s="72">
        <v>369447</v>
      </c>
    </row>
    <row r="12" spans="1:8" ht="33.75" customHeight="1">
      <c r="A12" s="84" t="s">
        <v>175</v>
      </c>
      <c r="B12" s="80" t="s">
        <v>148</v>
      </c>
      <c r="C12" s="80" t="s">
        <v>134</v>
      </c>
      <c r="D12" s="70" t="s">
        <v>187</v>
      </c>
      <c r="E12" s="71" t="s">
        <v>150</v>
      </c>
      <c r="F12" s="71" t="s">
        <v>116</v>
      </c>
      <c r="G12" s="71">
        <v>12</v>
      </c>
      <c r="H12" s="72">
        <v>610000</v>
      </c>
    </row>
    <row r="13" spans="1:8" ht="33.75" customHeight="1">
      <c r="A13" s="84" t="s">
        <v>176</v>
      </c>
      <c r="B13" s="80" t="s">
        <v>148</v>
      </c>
      <c r="C13" s="80" t="s">
        <v>177</v>
      </c>
      <c r="D13" s="70"/>
      <c r="E13" s="71" t="s">
        <v>150</v>
      </c>
      <c r="F13" s="71" t="s">
        <v>178</v>
      </c>
      <c r="G13" s="71"/>
      <c r="H13" s="72">
        <v>100000</v>
      </c>
    </row>
    <row r="14" spans="1:8" ht="34.5">
      <c r="A14" s="84" t="s">
        <v>179</v>
      </c>
      <c r="B14" s="80" t="s">
        <v>117</v>
      </c>
      <c r="C14" s="80" t="s">
        <v>135</v>
      </c>
      <c r="D14" s="70" t="s">
        <v>180</v>
      </c>
      <c r="E14" s="71" t="s">
        <v>124</v>
      </c>
      <c r="F14" s="71" t="s">
        <v>116</v>
      </c>
      <c r="G14" s="71">
        <v>6</v>
      </c>
      <c r="H14" s="72">
        <v>60000</v>
      </c>
    </row>
    <row r="15" spans="1:8" ht="33.75" customHeight="1">
      <c r="A15" s="84" t="s">
        <v>190</v>
      </c>
      <c r="B15" s="80" t="s">
        <v>117</v>
      </c>
      <c r="C15" s="80" t="s">
        <v>135</v>
      </c>
      <c r="D15" s="70" t="s">
        <v>189</v>
      </c>
      <c r="E15" s="71" t="s">
        <v>124</v>
      </c>
      <c r="F15" s="71" t="s">
        <v>116</v>
      </c>
      <c r="G15" s="71">
        <v>6</v>
      </c>
      <c r="H15" s="72">
        <v>85800</v>
      </c>
    </row>
    <row r="16" spans="1:8" ht="34.5">
      <c r="A16" s="84" t="s">
        <v>182</v>
      </c>
      <c r="B16" s="80" t="s">
        <v>117</v>
      </c>
      <c r="C16" s="80" t="s">
        <v>135</v>
      </c>
      <c r="D16" s="70" t="s">
        <v>181</v>
      </c>
      <c r="E16" s="71" t="s">
        <v>124</v>
      </c>
      <c r="F16" s="71" t="s">
        <v>116</v>
      </c>
      <c r="G16" s="71">
        <v>7</v>
      </c>
      <c r="H16" s="72">
        <v>200000</v>
      </c>
    </row>
    <row r="17" spans="2:8" ht="34.5">
      <c r="B17" s="86" t="s">
        <v>121</v>
      </c>
      <c r="C17" s="74" t="s">
        <v>183</v>
      </c>
      <c r="D17" s="130" t="s">
        <v>113</v>
      </c>
      <c r="E17" s="130"/>
      <c r="F17" s="78" t="s">
        <v>184</v>
      </c>
      <c r="G17" s="88" t="s">
        <v>113</v>
      </c>
      <c r="H17" s="85" t="s">
        <v>185</v>
      </c>
    </row>
  </sheetData>
  <mergeCells count="9">
    <mergeCell ref="H4:H5"/>
    <mergeCell ref="D17:E17"/>
    <mergeCell ref="C1:G1"/>
    <mergeCell ref="A4:A5"/>
    <mergeCell ref="B4:C4"/>
    <mergeCell ref="D4:D5"/>
    <mergeCell ref="E4:E5"/>
    <mergeCell ref="F4:F5"/>
    <mergeCell ref="G4:G5"/>
  </mergeCells>
  <phoneticPr fontId="18" type="noConversion"/>
  <dataValidations count="3">
    <dataValidation type="list" allowBlank="1" showInputMessage="1" showErrorMessage="1" sqref="F6:F16">
      <formula1>"카드, 현금"</formula1>
    </dataValidation>
    <dataValidation type="list" allowBlank="1" showInputMessage="1" showErrorMessage="1" sqref="E6:E16">
      <formula1>"정부기관 업무관계자,내부임직원, 대외기관 업무관계자, 기타 업무관계자"</formula1>
    </dataValidation>
    <dataValidation type="list" allowBlank="1" showInputMessage="1" showErrorMessage="1" sqref="B6:B16">
      <formula1>"주요정책 추진관련 회의∙행사 ,대민∙대유관기관 업무협의 및 간담회, 내부회의(협의)및 직원격려 "</formula1>
    </dataValidation>
  </dataValidations>
  <pageMargins left="0.2" right="0.23" top="0.74803149606299213" bottom="0.74803149606299213" header="0.32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6"/>
  <sheetViews>
    <sheetView zoomScale="85" zoomScaleNormal="85" workbookViewId="0">
      <selection activeCell="D10" sqref="D10"/>
    </sheetView>
  </sheetViews>
  <sheetFormatPr defaultRowHeight="16.5"/>
  <cols>
    <col min="1" max="1" width="10.875" bestFit="1" customWidth="1"/>
    <col min="2" max="2" width="30.125" customWidth="1"/>
    <col min="3" max="3" width="28" customWidth="1"/>
    <col min="4" max="4" width="17.875" customWidth="1"/>
    <col min="5" max="5" width="20.625" customWidth="1"/>
    <col min="6" max="6" width="21" customWidth="1"/>
    <col min="7" max="7" width="15.125" customWidth="1"/>
    <col min="8" max="8" width="28.875" customWidth="1"/>
  </cols>
  <sheetData>
    <row r="1" spans="1:8" ht="37.5" customHeight="1">
      <c r="C1" s="128" t="s">
        <v>215</v>
      </c>
      <c r="D1" s="129"/>
      <c r="E1" s="129"/>
      <c r="F1" s="129"/>
      <c r="G1" s="129"/>
    </row>
    <row r="2" spans="1:8" ht="30" customHeight="1">
      <c r="B2" s="68" t="s">
        <v>46</v>
      </c>
    </row>
    <row r="3" spans="1:8" ht="30" customHeight="1">
      <c r="B3" s="32"/>
    </row>
    <row r="4" spans="1:8" ht="35.25" customHeight="1">
      <c r="A4" s="126" t="s">
        <v>136</v>
      </c>
      <c r="B4" s="127" t="s">
        <v>108</v>
      </c>
      <c r="C4" s="127"/>
      <c r="D4" s="127" t="s">
        <v>105</v>
      </c>
      <c r="E4" s="127" t="s">
        <v>106</v>
      </c>
      <c r="F4" s="127" t="s">
        <v>107</v>
      </c>
      <c r="G4" s="127" t="s">
        <v>118</v>
      </c>
      <c r="H4" s="127" t="s">
        <v>119</v>
      </c>
    </row>
    <row r="5" spans="1:8">
      <c r="A5" s="126"/>
      <c r="B5" s="90" t="s">
        <v>120</v>
      </c>
      <c r="C5" s="90" t="s">
        <v>112</v>
      </c>
      <c r="D5" s="127"/>
      <c r="E5" s="127"/>
      <c r="F5" s="127"/>
      <c r="G5" s="127"/>
      <c r="H5" s="127"/>
    </row>
    <row r="6" spans="1:8" ht="34.5">
      <c r="A6" s="84" t="s">
        <v>191</v>
      </c>
      <c r="B6" s="80" t="s">
        <v>148</v>
      </c>
      <c r="C6" s="80" t="s">
        <v>134</v>
      </c>
      <c r="D6" s="70" t="s">
        <v>192</v>
      </c>
      <c r="E6" s="71" t="s">
        <v>150</v>
      </c>
      <c r="F6" s="71" t="s">
        <v>116</v>
      </c>
      <c r="G6" s="71">
        <v>12</v>
      </c>
      <c r="H6" s="72">
        <v>397000</v>
      </c>
    </row>
    <row r="7" spans="1:8" ht="33" customHeight="1">
      <c r="A7" s="84" t="s">
        <v>214</v>
      </c>
      <c r="B7" s="80" t="s">
        <v>127</v>
      </c>
      <c r="C7" s="80" t="s">
        <v>172</v>
      </c>
      <c r="D7" s="70"/>
      <c r="E7" s="71" t="s">
        <v>129</v>
      </c>
      <c r="F7" s="71" t="s">
        <v>151</v>
      </c>
      <c r="G7" s="71"/>
      <c r="H7" s="72">
        <v>100000</v>
      </c>
    </row>
    <row r="8" spans="1:8" ht="34.5">
      <c r="A8" s="84" t="s">
        <v>193</v>
      </c>
      <c r="B8" s="80" t="s">
        <v>117</v>
      </c>
      <c r="C8" s="80" t="s">
        <v>194</v>
      </c>
      <c r="D8" s="70" t="s">
        <v>195</v>
      </c>
      <c r="E8" s="71" t="s">
        <v>124</v>
      </c>
      <c r="F8" s="71" t="s">
        <v>116</v>
      </c>
      <c r="G8" s="71">
        <v>9</v>
      </c>
      <c r="H8" s="72">
        <v>272000</v>
      </c>
    </row>
    <row r="9" spans="1:8" ht="33.75" customHeight="1">
      <c r="A9" s="84" t="s">
        <v>196</v>
      </c>
      <c r="B9" s="80" t="s">
        <v>117</v>
      </c>
      <c r="C9" s="80" t="s">
        <v>194</v>
      </c>
      <c r="D9" s="70" t="s">
        <v>197</v>
      </c>
      <c r="E9" s="71" t="s">
        <v>124</v>
      </c>
      <c r="F9" s="71" t="s">
        <v>116</v>
      </c>
      <c r="G9" s="71">
        <v>8</v>
      </c>
      <c r="H9" s="72">
        <v>226000</v>
      </c>
    </row>
    <row r="10" spans="1:8" ht="34.5">
      <c r="A10" s="84" t="s">
        <v>198</v>
      </c>
      <c r="B10" s="80" t="s">
        <v>117</v>
      </c>
      <c r="C10" s="80" t="s">
        <v>199</v>
      </c>
      <c r="D10" s="70" t="s">
        <v>188</v>
      </c>
      <c r="E10" s="71" t="s">
        <v>124</v>
      </c>
      <c r="F10" s="71" t="s">
        <v>116</v>
      </c>
      <c r="G10" s="71">
        <v>12</v>
      </c>
      <c r="H10" s="72">
        <v>461699</v>
      </c>
    </row>
    <row r="11" spans="1:8" ht="33.75" customHeight="1">
      <c r="A11" s="84" t="s">
        <v>200</v>
      </c>
      <c r="B11" s="80" t="s">
        <v>127</v>
      </c>
      <c r="C11" s="80" t="s">
        <v>134</v>
      </c>
      <c r="D11" s="70" t="s">
        <v>201</v>
      </c>
      <c r="E11" s="71" t="s">
        <v>129</v>
      </c>
      <c r="F11" s="71" t="s">
        <v>116</v>
      </c>
      <c r="G11" s="71">
        <v>4</v>
      </c>
      <c r="H11" s="72">
        <v>60000</v>
      </c>
    </row>
    <row r="12" spans="1:8" ht="33.75" customHeight="1">
      <c r="A12" s="84" t="s">
        <v>202</v>
      </c>
      <c r="B12" s="80" t="s">
        <v>127</v>
      </c>
      <c r="C12" s="80" t="s">
        <v>134</v>
      </c>
      <c r="D12" s="70" t="s">
        <v>203</v>
      </c>
      <c r="E12" s="71" t="s">
        <v>129</v>
      </c>
      <c r="F12" s="71" t="s">
        <v>116</v>
      </c>
      <c r="G12" s="71">
        <v>12</v>
      </c>
      <c r="H12" s="72">
        <v>570000</v>
      </c>
    </row>
    <row r="13" spans="1:8" ht="33.75" customHeight="1">
      <c r="A13" s="84" t="s">
        <v>204</v>
      </c>
      <c r="B13" s="80" t="s">
        <v>117</v>
      </c>
      <c r="C13" s="80" t="s">
        <v>194</v>
      </c>
      <c r="D13" s="70" t="s">
        <v>208</v>
      </c>
      <c r="E13" s="71" t="s">
        <v>124</v>
      </c>
      <c r="F13" s="71" t="s">
        <v>116</v>
      </c>
      <c r="G13" s="71">
        <v>6</v>
      </c>
      <c r="H13" s="72">
        <v>167000</v>
      </c>
    </row>
    <row r="14" spans="1:8" ht="34.5">
      <c r="A14" s="84" t="s">
        <v>205</v>
      </c>
      <c r="B14" s="80" t="s">
        <v>117</v>
      </c>
      <c r="C14" s="80" t="s">
        <v>206</v>
      </c>
      <c r="D14" s="70" t="s">
        <v>209</v>
      </c>
      <c r="E14" s="71" t="s">
        <v>124</v>
      </c>
      <c r="F14" s="71" t="s">
        <v>116</v>
      </c>
      <c r="G14" s="71">
        <v>6</v>
      </c>
      <c r="H14" s="72">
        <v>121000</v>
      </c>
    </row>
    <row r="15" spans="1:8" ht="33.75" customHeight="1">
      <c r="A15" s="84" t="s">
        <v>205</v>
      </c>
      <c r="B15" s="80" t="s">
        <v>117</v>
      </c>
      <c r="C15" s="80" t="s">
        <v>207</v>
      </c>
      <c r="D15" s="70" t="s">
        <v>210</v>
      </c>
      <c r="E15" s="71" t="s">
        <v>124</v>
      </c>
      <c r="F15" s="71" t="s">
        <v>116</v>
      </c>
      <c r="G15" s="71">
        <v>2</v>
      </c>
      <c r="H15" s="72">
        <v>36000</v>
      </c>
    </row>
    <row r="16" spans="1:8" ht="34.5">
      <c r="B16" s="89" t="s">
        <v>121</v>
      </c>
      <c r="C16" s="74" t="s">
        <v>211</v>
      </c>
      <c r="D16" s="130" t="s">
        <v>113</v>
      </c>
      <c r="E16" s="130"/>
      <c r="F16" s="78" t="s">
        <v>212</v>
      </c>
      <c r="G16" s="91" t="s">
        <v>113</v>
      </c>
      <c r="H16" s="85" t="s">
        <v>213</v>
      </c>
    </row>
  </sheetData>
  <mergeCells count="9">
    <mergeCell ref="H4:H5"/>
    <mergeCell ref="D16:E16"/>
    <mergeCell ref="C1:G1"/>
    <mergeCell ref="A4:A5"/>
    <mergeCell ref="B4:C4"/>
    <mergeCell ref="D4:D5"/>
    <mergeCell ref="E4:E5"/>
    <mergeCell ref="F4:F5"/>
    <mergeCell ref="G4:G5"/>
  </mergeCells>
  <phoneticPr fontId="18" type="noConversion"/>
  <dataValidations count="3">
    <dataValidation type="list" allowBlank="1" showInputMessage="1" showErrorMessage="1" sqref="B6:B15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5">
      <formula1>"정부기관 업무관계자,내부임직원, 대외기관 업무관계자, 기타 업무관계자"</formula1>
    </dataValidation>
    <dataValidation type="list" allowBlank="1" showInputMessage="1" showErrorMessage="1" sqref="F6:F15">
      <formula1>"카드, 현금"</formula1>
    </dataValidation>
  </dataValidations>
  <pageMargins left="0.2" right="0.23" top="0.74803149606299213" bottom="0.74803149606299213" header="0.32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6"/>
  <sheetViews>
    <sheetView tabSelected="1" zoomScale="85" zoomScaleNormal="85" workbookViewId="0">
      <selection activeCell="H20" sqref="H20"/>
    </sheetView>
  </sheetViews>
  <sheetFormatPr defaultRowHeight="16.5"/>
  <cols>
    <col min="1" max="1" width="10.875" bestFit="1" customWidth="1"/>
    <col min="2" max="2" width="30.125" customWidth="1"/>
    <col min="3" max="3" width="28.625" customWidth="1"/>
    <col min="4" max="4" width="17.875" customWidth="1"/>
    <col min="5" max="5" width="20.625" customWidth="1"/>
    <col min="6" max="6" width="21" customWidth="1"/>
    <col min="7" max="7" width="15.125" customWidth="1"/>
    <col min="8" max="8" width="28.875" customWidth="1"/>
  </cols>
  <sheetData>
    <row r="1" spans="1:8" ht="37.5" customHeight="1">
      <c r="C1" s="128" t="s">
        <v>215</v>
      </c>
      <c r="D1" s="129"/>
      <c r="E1" s="129"/>
      <c r="F1" s="129"/>
      <c r="G1" s="129"/>
    </row>
    <row r="2" spans="1:8" ht="30" customHeight="1">
      <c r="B2" s="68" t="s">
        <v>46</v>
      </c>
    </row>
    <row r="3" spans="1:8" ht="30" customHeight="1">
      <c r="B3" s="32"/>
    </row>
    <row r="4" spans="1:8" ht="35.25" customHeight="1">
      <c r="A4" s="126" t="s">
        <v>136</v>
      </c>
      <c r="B4" s="127" t="s">
        <v>108</v>
      </c>
      <c r="C4" s="127"/>
      <c r="D4" s="127" t="s">
        <v>105</v>
      </c>
      <c r="E4" s="127" t="s">
        <v>106</v>
      </c>
      <c r="F4" s="127" t="s">
        <v>107</v>
      </c>
      <c r="G4" s="127" t="s">
        <v>118</v>
      </c>
      <c r="H4" s="127" t="s">
        <v>119</v>
      </c>
    </row>
    <row r="5" spans="1:8">
      <c r="A5" s="126"/>
      <c r="B5" s="93" t="s">
        <v>120</v>
      </c>
      <c r="C5" s="93" t="s">
        <v>112</v>
      </c>
      <c r="D5" s="127"/>
      <c r="E5" s="127"/>
      <c r="F5" s="127"/>
      <c r="G5" s="127"/>
      <c r="H5" s="127"/>
    </row>
    <row r="6" spans="1:8" ht="34.5">
      <c r="A6" s="84" t="s">
        <v>216</v>
      </c>
      <c r="B6" s="80" t="s">
        <v>117</v>
      </c>
      <c r="C6" s="80" t="s">
        <v>135</v>
      </c>
      <c r="D6" s="70" t="s">
        <v>237</v>
      </c>
      <c r="E6" s="71" t="s">
        <v>124</v>
      </c>
      <c r="F6" s="71" t="s">
        <v>116</v>
      </c>
      <c r="G6" s="71">
        <v>10</v>
      </c>
      <c r="H6" s="72">
        <v>161000</v>
      </c>
    </row>
    <row r="7" spans="1:8" ht="33" customHeight="1">
      <c r="A7" s="84" t="s">
        <v>218</v>
      </c>
      <c r="B7" s="80" t="s">
        <v>117</v>
      </c>
      <c r="C7" s="80" t="s">
        <v>135</v>
      </c>
      <c r="D7" s="70" t="s">
        <v>217</v>
      </c>
      <c r="E7" s="71" t="s">
        <v>124</v>
      </c>
      <c r="F7" s="71" t="s">
        <v>116</v>
      </c>
      <c r="G7" s="71">
        <v>10</v>
      </c>
      <c r="H7" s="72">
        <v>300000</v>
      </c>
    </row>
    <row r="8" spans="1:8" ht="34.5">
      <c r="A8" s="84" t="s">
        <v>219</v>
      </c>
      <c r="B8" s="80" t="s">
        <v>117</v>
      </c>
      <c r="C8" s="80" t="s">
        <v>135</v>
      </c>
      <c r="D8" s="70" t="s">
        <v>220</v>
      </c>
      <c r="E8" s="71" t="s">
        <v>124</v>
      </c>
      <c r="F8" s="71" t="s">
        <v>116</v>
      </c>
      <c r="G8" s="71">
        <v>4</v>
      </c>
      <c r="H8" s="72">
        <v>66400</v>
      </c>
    </row>
    <row r="9" spans="1:8" ht="33.75" customHeight="1">
      <c r="A9" s="84" t="s">
        <v>221</v>
      </c>
      <c r="B9" s="80" t="s">
        <v>117</v>
      </c>
      <c r="C9" s="80" t="s">
        <v>135</v>
      </c>
      <c r="D9" s="70" t="s">
        <v>222</v>
      </c>
      <c r="E9" s="71" t="s">
        <v>124</v>
      </c>
      <c r="F9" s="71" t="s">
        <v>116</v>
      </c>
      <c r="G9" s="71">
        <v>5</v>
      </c>
      <c r="H9" s="72">
        <v>96000</v>
      </c>
    </row>
    <row r="10" spans="1:8" ht="34.5">
      <c r="A10" s="84" t="s">
        <v>223</v>
      </c>
      <c r="B10" s="80" t="s">
        <v>117</v>
      </c>
      <c r="C10" s="80" t="s">
        <v>135</v>
      </c>
      <c r="D10" s="70" t="s">
        <v>224</v>
      </c>
      <c r="E10" s="71" t="s">
        <v>124</v>
      </c>
      <c r="F10" s="71" t="s">
        <v>239</v>
      </c>
      <c r="G10" s="71">
        <v>4</v>
      </c>
      <c r="H10" s="72">
        <v>60000</v>
      </c>
    </row>
    <row r="11" spans="1:8" ht="33.75" customHeight="1">
      <c r="A11" s="84" t="s">
        <v>225</v>
      </c>
      <c r="B11" s="80" t="s">
        <v>117</v>
      </c>
      <c r="C11" s="80" t="s">
        <v>135</v>
      </c>
      <c r="D11" s="70" t="s">
        <v>226</v>
      </c>
      <c r="E11" s="71" t="s">
        <v>124</v>
      </c>
      <c r="F11" s="71" t="s">
        <v>116</v>
      </c>
      <c r="G11" s="71">
        <v>4</v>
      </c>
      <c r="H11" s="72">
        <v>52700</v>
      </c>
    </row>
    <row r="12" spans="1:8" ht="33.75" customHeight="1">
      <c r="A12" s="84" t="s">
        <v>227</v>
      </c>
      <c r="B12" s="80" t="s">
        <v>117</v>
      </c>
      <c r="C12" s="80" t="s">
        <v>135</v>
      </c>
      <c r="D12" s="70" t="s">
        <v>228</v>
      </c>
      <c r="E12" s="71" t="s">
        <v>229</v>
      </c>
      <c r="F12" s="71" t="s">
        <v>116</v>
      </c>
      <c r="G12" s="71">
        <v>8</v>
      </c>
      <c r="H12" s="131">
        <v>177000</v>
      </c>
    </row>
    <row r="13" spans="1:8" ht="33.75" customHeight="1">
      <c r="A13" s="84" t="s">
        <v>230</v>
      </c>
      <c r="B13" s="80" t="s">
        <v>117</v>
      </c>
      <c r="C13" s="80" t="s">
        <v>135</v>
      </c>
      <c r="D13" s="70" t="s">
        <v>231</v>
      </c>
      <c r="E13" s="71" t="s">
        <v>124</v>
      </c>
      <c r="F13" s="71" t="s">
        <v>116</v>
      </c>
      <c r="G13" s="71">
        <v>6</v>
      </c>
      <c r="H13" s="72">
        <v>124000</v>
      </c>
    </row>
    <row r="14" spans="1:8" ht="17.25">
      <c r="A14" s="84" t="s">
        <v>234</v>
      </c>
      <c r="B14" s="80" t="s">
        <v>127</v>
      </c>
      <c r="C14" s="80" t="s">
        <v>233</v>
      </c>
      <c r="D14" s="70"/>
      <c r="E14" s="71" t="s">
        <v>129</v>
      </c>
      <c r="F14" s="71" t="s">
        <v>151</v>
      </c>
      <c r="G14" s="71"/>
      <c r="H14" s="72">
        <v>100000</v>
      </c>
    </row>
    <row r="15" spans="1:8" ht="17.25">
      <c r="A15" s="84" t="s">
        <v>232</v>
      </c>
      <c r="B15" s="80" t="s">
        <v>127</v>
      </c>
      <c r="C15" s="80" t="s">
        <v>235</v>
      </c>
      <c r="D15" s="70"/>
      <c r="E15" s="71" t="s">
        <v>129</v>
      </c>
      <c r="F15" s="71" t="s">
        <v>151</v>
      </c>
      <c r="G15" s="71"/>
      <c r="H15" s="72">
        <v>100000</v>
      </c>
    </row>
    <row r="16" spans="1:8" ht="34.5">
      <c r="B16" s="92" t="s">
        <v>121</v>
      </c>
      <c r="C16" s="74" t="s">
        <v>211</v>
      </c>
      <c r="D16" s="130" t="s">
        <v>113</v>
      </c>
      <c r="E16" s="130"/>
      <c r="F16" s="78" t="s">
        <v>236</v>
      </c>
      <c r="G16" s="94" t="s">
        <v>113</v>
      </c>
      <c r="H16" s="85" t="s">
        <v>238</v>
      </c>
    </row>
  </sheetData>
  <mergeCells count="9">
    <mergeCell ref="H4:H5"/>
    <mergeCell ref="D16:E16"/>
    <mergeCell ref="C1:G1"/>
    <mergeCell ref="A4:A5"/>
    <mergeCell ref="B4:C4"/>
    <mergeCell ref="D4:D5"/>
    <mergeCell ref="E4:E5"/>
    <mergeCell ref="F4:F5"/>
    <mergeCell ref="G4:G5"/>
  </mergeCells>
  <phoneticPr fontId="18" type="noConversion"/>
  <dataValidations count="3">
    <dataValidation type="list" allowBlank="1" showInputMessage="1" showErrorMessage="1" sqref="F6:F15">
      <formula1>"카드, 현금"</formula1>
    </dataValidation>
    <dataValidation type="list" allowBlank="1" showInputMessage="1" showErrorMessage="1" sqref="E6:E15">
      <formula1>"정부기관 업무관계자,내부임직원, 대외기관 업무관계자, 기타 업무관계자"</formula1>
    </dataValidation>
    <dataValidation type="list" allowBlank="1" showInputMessage="1" showErrorMessage="1" sqref="B6:B15">
      <formula1>"주요정책 추진관련 회의∙행사 ,대민∙대유관기관 업무협의 및 간담회, 내부회의(협의)및 직원격려 "</formula1>
    </dataValidation>
  </dataValidations>
  <pageMargins left="0.2" right="0.23" top="0.74803149606299213" bottom="0.74803149606299213" header="0.32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2:E29"/>
  <sheetViews>
    <sheetView topLeftCell="A10" workbookViewId="0">
      <selection activeCell="C14" sqref="C14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99" t="s">
        <v>29</v>
      </c>
      <c r="B2" s="100"/>
      <c r="C2" s="100"/>
      <c r="D2" s="100"/>
      <c r="E2" s="100"/>
    </row>
    <row r="4" spans="1:5" ht="20.25">
      <c r="A4" s="17" t="s">
        <v>27</v>
      </c>
      <c r="B4" s="16"/>
    </row>
    <row r="6" spans="1:5" ht="23.25" customHeight="1" thickBot="1">
      <c r="A6" s="14" t="s">
        <v>17</v>
      </c>
    </row>
    <row r="7" spans="1:5" ht="24" customHeight="1">
      <c r="A7" s="105" t="s">
        <v>16</v>
      </c>
      <c r="B7" s="106"/>
      <c r="C7" s="12" t="s">
        <v>15</v>
      </c>
      <c r="D7" s="12" t="s">
        <v>14</v>
      </c>
      <c r="E7" s="11" t="s">
        <v>6</v>
      </c>
    </row>
    <row r="8" spans="1:5" ht="21.75" customHeight="1">
      <c r="A8" s="107" t="s">
        <v>5</v>
      </c>
      <c r="B8" s="108"/>
      <c r="C8" s="4">
        <f>SUM(C9:C11)</f>
        <v>7</v>
      </c>
      <c r="D8" s="7">
        <f>SUM(D9:D11)</f>
        <v>881000</v>
      </c>
      <c r="E8" s="6"/>
    </row>
    <row r="9" spans="1:5" ht="21.75" customHeight="1">
      <c r="A9" s="107" t="s">
        <v>13</v>
      </c>
      <c r="B9" s="108"/>
      <c r="C9" s="4">
        <v>2</v>
      </c>
      <c r="D9" s="7">
        <f>D16</f>
        <v>360200</v>
      </c>
      <c r="E9" s="6"/>
    </row>
    <row r="10" spans="1:5" ht="21.75" customHeight="1">
      <c r="A10" s="107" t="s">
        <v>12</v>
      </c>
      <c r="B10" s="108"/>
      <c r="C10" s="4">
        <v>2</v>
      </c>
      <c r="D10" s="7">
        <f>D19</f>
        <v>146000</v>
      </c>
      <c r="E10" s="6"/>
    </row>
    <row r="11" spans="1:5" ht="21.75" customHeight="1" thickBot="1">
      <c r="A11" s="109" t="s">
        <v>2</v>
      </c>
      <c r="B11" s="110"/>
      <c r="C11" s="15">
        <v>3</v>
      </c>
      <c r="D11" s="3">
        <f>D22</f>
        <v>374800</v>
      </c>
      <c r="E11" s="2"/>
    </row>
    <row r="13" spans="1:5" ht="18" thickBot="1">
      <c r="A13" s="14" t="s">
        <v>11</v>
      </c>
    </row>
    <row r="14" spans="1:5" ht="31.5" customHeight="1">
      <c r="A14" s="13" t="s">
        <v>10</v>
      </c>
      <c r="B14" s="12" t="s">
        <v>9</v>
      </c>
      <c r="C14" s="12" t="s">
        <v>8</v>
      </c>
      <c r="D14" s="12" t="s">
        <v>7</v>
      </c>
      <c r="E14" s="11" t="s">
        <v>6</v>
      </c>
    </row>
    <row r="15" spans="1:5">
      <c r="A15" s="103" t="s">
        <v>5</v>
      </c>
      <c r="B15" s="104"/>
      <c r="C15" s="18" t="s">
        <v>28</v>
      </c>
      <c r="D15" s="7">
        <f>SUM(D16+D19+D22)</f>
        <v>881000</v>
      </c>
      <c r="E15" s="6"/>
    </row>
    <row r="16" spans="1:5">
      <c r="A16" s="96" t="s">
        <v>4</v>
      </c>
      <c r="B16" s="9" t="s">
        <v>1</v>
      </c>
      <c r="C16" s="9" t="s">
        <v>34</v>
      </c>
      <c r="D16" s="24">
        <f>SUM(D18,D17)</f>
        <v>360200</v>
      </c>
      <c r="E16" s="6"/>
    </row>
    <row r="17" spans="1:5">
      <c r="A17" s="97"/>
      <c r="B17" s="67">
        <v>41680</v>
      </c>
      <c r="C17" s="22" t="s">
        <v>33</v>
      </c>
      <c r="D17" s="23">
        <v>157000</v>
      </c>
      <c r="E17" s="6"/>
    </row>
    <row r="18" spans="1:5">
      <c r="A18" s="97"/>
      <c r="B18" s="5">
        <v>41696</v>
      </c>
      <c r="C18" s="4" t="s">
        <v>21</v>
      </c>
      <c r="D18" s="7">
        <v>203200</v>
      </c>
      <c r="E18" s="6"/>
    </row>
    <row r="19" spans="1:5">
      <c r="A19" s="96" t="s">
        <v>3</v>
      </c>
      <c r="B19" s="9" t="s">
        <v>1</v>
      </c>
      <c r="C19" s="9" t="s">
        <v>34</v>
      </c>
      <c r="D19" s="8">
        <f>SUM(D20:D21)</f>
        <v>146000</v>
      </c>
      <c r="E19" s="6"/>
    </row>
    <row r="20" spans="1:5">
      <c r="A20" s="97"/>
      <c r="B20" s="5">
        <v>41681</v>
      </c>
      <c r="C20" s="4" t="s">
        <v>35</v>
      </c>
      <c r="D20" s="7">
        <v>100000</v>
      </c>
      <c r="E20" s="6"/>
    </row>
    <row r="21" spans="1:5">
      <c r="A21" s="97"/>
      <c r="B21" s="5">
        <v>41682</v>
      </c>
      <c r="C21" s="4" t="s">
        <v>21</v>
      </c>
      <c r="D21" s="7">
        <v>46000</v>
      </c>
      <c r="E21" s="6"/>
    </row>
    <row r="22" spans="1:5">
      <c r="A22" s="96" t="s">
        <v>2</v>
      </c>
      <c r="B22" s="9" t="s">
        <v>1</v>
      </c>
      <c r="C22" s="9" t="s">
        <v>26</v>
      </c>
      <c r="D22" s="8">
        <f>SUM(D23:D25)</f>
        <v>374800</v>
      </c>
      <c r="E22" s="6"/>
    </row>
    <row r="23" spans="1:5">
      <c r="A23" s="97"/>
      <c r="B23" s="5">
        <v>41672</v>
      </c>
      <c r="C23" s="19" t="s">
        <v>30</v>
      </c>
      <c r="D23" s="7">
        <v>147000</v>
      </c>
      <c r="E23" s="6"/>
    </row>
    <row r="24" spans="1:5">
      <c r="A24" s="97"/>
      <c r="B24" s="5">
        <v>41674</v>
      </c>
      <c r="C24" s="4" t="s">
        <v>31</v>
      </c>
      <c r="D24" s="7">
        <v>168000</v>
      </c>
      <c r="E24" s="6"/>
    </row>
    <row r="25" spans="1:5" ht="17.25" thickBot="1">
      <c r="A25" s="102"/>
      <c r="B25" s="20">
        <v>41696</v>
      </c>
      <c r="C25" s="15" t="s">
        <v>32</v>
      </c>
      <c r="D25" s="3">
        <v>59800</v>
      </c>
      <c r="E25" s="2"/>
    </row>
    <row r="26" spans="1:5" ht="18.75" customHeight="1">
      <c r="D26" s="98" t="s">
        <v>0</v>
      </c>
      <c r="E26" s="98"/>
    </row>
    <row r="28" spans="1:5">
      <c r="A28" s="95"/>
      <c r="B28" s="95"/>
      <c r="C28" s="95"/>
      <c r="D28" s="95"/>
      <c r="E28" s="95"/>
    </row>
    <row r="29" spans="1:5">
      <c r="A29" s="95"/>
      <c r="B29" s="95"/>
      <c r="C29" s="95"/>
      <c r="D29" s="95"/>
      <c r="E29" s="95"/>
    </row>
  </sheetData>
  <mergeCells count="13">
    <mergeCell ref="A15:B15"/>
    <mergeCell ref="A16:A18"/>
    <mergeCell ref="A29:E29"/>
    <mergeCell ref="A19:A21"/>
    <mergeCell ref="A22:A25"/>
    <mergeCell ref="D26:E26"/>
    <mergeCell ref="A28:E28"/>
    <mergeCell ref="A11:B11"/>
    <mergeCell ref="A10:B10"/>
    <mergeCell ref="A2:E2"/>
    <mergeCell ref="A7:B7"/>
    <mergeCell ref="A8:B8"/>
    <mergeCell ref="A9:B9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7"/>
  <sheetViews>
    <sheetView workbookViewId="0">
      <selection activeCell="C11" sqref="C11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99" t="s">
        <v>36</v>
      </c>
      <c r="B2" s="100"/>
      <c r="C2" s="100"/>
      <c r="D2" s="100"/>
      <c r="E2" s="100"/>
    </row>
    <row r="4" spans="1:5" ht="20.25">
      <c r="A4" s="17" t="s">
        <v>27</v>
      </c>
      <c r="B4" s="16"/>
    </row>
    <row r="6" spans="1:5" ht="23.25" customHeight="1" thickBot="1">
      <c r="A6" s="14" t="s">
        <v>17</v>
      </c>
    </row>
    <row r="7" spans="1:5" ht="24" customHeight="1">
      <c r="A7" s="105" t="s">
        <v>16</v>
      </c>
      <c r="B7" s="106"/>
      <c r="C7" s="12" t="s">
        <v>15</v>
      </c>
      <c r="D7" s="12" t="s">
        <v>14</v>
      </c>
      <c r="E7" s="11" t="s">
        <v>6</v>
      </c>
    </row>
    <row r="8" spans="1:5" ht="21.75" customHeight="1">
      <c r="A8" s="107" t="s">
        <v>5</v>
      </c>
      <c r="B8" s="108"/>
      <c r="C8" s="4">
        <f>SUM(C9:C11)</f>
        <v>15</v>
      </c>
      <c r="D8" s="7">
        <f>SUM(D9:D11)</f>
        <v>2593000</v>
      </c>
      <c r="E8" s="6"/>
    </row>
    <row r="9" spans="1:5" ht="21.75" customHeight="1">
      <c r="A9" s="107" t="s">
        <v>13</v>
      </c>
      <c r="B9" s="108"/>
      <c r="C9" s="4">
        <v>2</v>
      </c>
      <c r="D9" s="7">
        <f>D16</f>
        <v>435000</v>
      </c>
      <c r="E9" s="6"/>
    </row>
    <row r="10" spans="1:5" ht="21.75" customHeight="1">
      <c r="A10" s="107" t="s">
        <v>12</v>
      </c>
      <c r="B10" s="108"/>
      <c r="C10" s="4">
        <v>4</v>
      </c>
      <c r="D10" s="7">
        <f>D19</f>
        <v>651000</v>
      </c>
      <c r="E10" s="6"/>
    </row>
    <row r="11" spans="1:5" ht="21.75" customHeight="1" thickBot="1">
      <c r="A11" s="109" t="s">
        <v>2</v>
      </c>
      <c r="B11" s="110"/>
      <c r="C11" s="15">
        <v>9</v>
      </c>
      <c r="D11" s="3">
        <f>D24</f>
        <v>1507000</v>
      </c>
      <c r="E11" s="2"/>
    </row>
    <row r="13" spans="1:5" ht="18" thickBot="1">
      <c r="A13" s="14" t="s">
        <v>11</v>
      </c>
    </row>
    <row r="14" spans="1:5" ht="31.5" customHeight="1">
      <c r="A14" s="13" t="s">
        <v>10</v>
      </c>
      <c r="B14" s="12" t="s">
        <v>9</v>
      </c>
      <c r="C14" s="12" t="s">
        <v>8</v>
      </c>
      <c r="D14" s="12" t="s">
        <v>7</v>
      </c>
      <c r="E14" s="11" t="s">
        <v>6</v>
      </c>
    </row>
    <row r="15" spans="1:5">
      <c r="A15" s="103" t="s">
        <v>5</v>
      </c>
      <c r="B15" s="104"/>
      <c r="C15" s="18" t="s">
        <v>45</v>
      </c>
      <c r="D15" s="7">
        <f>SUM(D16+D19+D24)</f>
        <v>2593000</v>
      </c>
      <c r="E15" s="6"/>
    </row>
    <row r="16" spans="1:5">
      <c r="A16" s="96" t="s">
        <v>4</v>
      </c>
      <c r="B16" s="9" t="s">
        <v>1</v>
      </c>
      <c r="C16" s="9" t="s">
        <v>34</v>
      </c>
      <c r="D16" s="24">
        <f>SUM(D17:D18)</f>
        <v>435000</v>
      </c>
      <c r="E16" s="6"/>
    </row>
    <row r="17" spans="1:5">
      <c r="A17" s="97"/>
      <c r="B17" s="5">
        <v>41726</v>
      </c>
      <c r="C17" s="4" t="s">
        <v>37</v>
      </c>
      <c r="D17" s="7">
        <v>135000</v>
      </c>
      <c r="E17" s="6"/>
    </row>
    <row r="18" spans="1:5">
      <c r="A18" s="97"/>
      <c r="B18" s="21">
        <v>41726</v>
      </c>
      <c r="C18" s="22" t="s">
        <v>21</v>
      </c>
      <c r="D18" s="23">
        <v>300000</v>
      </c>
      <c r="E18" s="6"/>
    </row>
    <row r="19" spans="1:5">
      <c r="A19" s="96" t="s">
        <v>3</v>
      </c>
      <c r="B19" s="9" t="s">
        <v>1</v>
      </c>
      <c r="C19" s="9" t="s">
        <v>43</v>
      </c>
      <c r="D19" s="8">
        <f>SUM(D20:D23)</f>
        <v>651000</v>
      </c>
      <c r="E19" s="6"/>
    </row>
    <row r="20" spans="1:5">
      <c r="A20" s="97"/>
      <c r="B20" s="25">
        <v>41705</v>
      </c>
      <c r="C20" s="54" t="s">
        <v>74</v>
      </c>
      <c r="D20" s="26">
        <v>100000</v>
      </c>
      <c r="E20" s="6"/>
    </row>
    <row r="21" spans="1:5">
      <c r="A21" s="97"/>
      <c r="B21" s="5">
        <v>41706</v>
      </c>
      <c r="C21" s="4" t="s">
        <v>37</v>
      </c>
      <c r="D21" s="7">
        <v>318000</v>
      </c>
      <c r="E21" s="6"/>
    </row>
    <row r="22" spans="1:5">
      <c r="A22" s="97"/>
      <c r="B22" s="5">
        <v>41717</v>
      </c>
      <c r="C22" s="4" t="s">
        <v>37</v>
      </c>
      <c r="D22" s="7">
        <v>106000</v>
      </c>
      <c r="E22" s="6"/>
    </row>
    <row r="23" spans="1:5">
      <c r="A23" s="97"/>
      <c r="B23" s="5">
        <v>41720</v>
      </c>
      <c r="C23" s="4" t="s">
        <v>21</v>
      </c>
      <c r="D23" s="7">
        <v>127000</v>
      </c>
      <c r="E23" s="6"/>
    </row>
    <row r="24" spans="1:5">
      <c r="A24" s="96" t="s">
        <v>2</v>
      </c>
      <c r="B24" s="9" t="s">
        <v>1</v>
      </c>
      <c r="C24" s="9" t="s">
        <v>44</v>
      </c>
      <c r="D24" s="8">
        <f>SUM(D25:D33)</f>
        <v>1507000</v>
      </c>
      <c r="E24" s="6"/>
    </row>
    <row r="25" spans="1:5">
      <c r="A25" s="97"/>
      <c r="B25" s="5">
        <v>41704</v>
      </c>
      <c r="C25" s="19" t="s">
        <v>38</v>
      </c>
      <c r="D25" s="7">
        <v>156000</v>
      </c>
      <c r="E25" s="6"/>
    </row>
    <row r="26" spans="1:5">
      <c r="A26" s="97"/>
      <c r="B26" s="5">
        <v>41705</v>
      </c>
      <c r="C26" s="19" t="s">
        <v>21</v>
      </c>
      <c r="D26" s="7">
        <v>117000</v>
      </c>
      <c r="E26" s="6"/>
    </row>
    <row r="27" spans="1:5">
      <c r="A27" s="97"/>
      <c r="B27" s="5">
        <v>41709</v>
      </c>
      <c r="C27" s="19" t="s">
        <v>39</v>
      </c>
      <c r="D27" s="7">
        <v>41000</v>
      </c>
      <c r="E27" s="6"/>
    </row>
    <row r="28" spans="1:5">
      <c r="A28" s="97"/>
      <c r="B28" s="5">
        <v>41710</v>
      </c>
      <c r="C28" s="19" t="s">
        <v>40</v>
      </c>
      <c r="D28" s="7">
        <v>362000</v>
      </c>
      <c r="E28" s="6"/>
    </row>
    <row r="29" spans="1:5">
      <c r="A29" s="97"/>
      <c r="B29" s="5">
        <v>41711</v>
      </c>
      <c r="C29" s="19" t="s">
        <v>41</v>
      </c>
      <c r="D29" s="7">
        <v>168000</v>
      </c>
      <c r="E29" s="6"/>
    </row>
    <row r="30" spans="1:5">
      <c r="A30" s="97"/>
      <c r="B30" s="5">
        <v>41716</v>
      </c>
      <c r="C30" s="4" t="s">
        <v>42</v>
      </c>
      <c r="D30" s="7">
        <v>363000</v>
      </c>
      <c r="E30" s="6"/>
    </row>
    <row r="31" spans="1:5">
      <c r="A31" s="97"/>
      <c r="B31" s="27">
        <v>41718</v>
      </c>
      <c r="C31" s="28" t="s">
        <v>39</v>
      </c>
      <c r="D31" s="29">
        <v>87000</v>
      </c>
      <c r="E31" s="30"/>
    </row>
    <row r="32" spans="1:5">
      <c r="A32" s="97"/>
      <c r="B32" s="27">
        <v>41718</v>
      </c>
      <c r="C32" s="28" t="s">
        <v>32</v>
      </c>
      <c r="D32" s="29">
        <v>150000</v>
      </c>
      <c r="E32" s="30"/>
    </row>
    <row r="33" spans="1:5" ht="17.25" thickBot="1">
      <c r="A33" s="102"/>
      <c r="B33" s="20">
        <v>41726</v>
      </c>
      <c r="C33" s="15" t="s">
        <v>32</v>
      </c>
      <c r="D33" s="3">
        <v>63000</v>
      </c>
      <c r="E33" s="2"/>
    </row>
    <row r="34" spans="1:5" ht="18.75" customHeight="1">
      <c r="D34" s="98" t="s">
        <v>0</v>
      </c>
      <c r="E34" s="98"/>
    </row>
    <row r="36" spans="1:5">
      <c r="A36" s="95"/>
      <c r="B36" s="95"/>
      <c r="C36" s="95"/>
      <c r="D36" s="95"/>
      <c r="E36" s="95"/>
    </row>
    <row r="37" spans="1:5">
      <c r="A37" s="95"/>
      <c r="B37" s="95"/>
      <c r="C37" s="95"/>
      <c r="D37" s="95"/>
      <c r="E37" s="95"/>
    </row>
  </sheetData>
  <mergeCells count="13">
    <mergeCell ref="A15:B15"/>
    <mergeCell ref="A16:A18"/>
    <mergeCell ref="A37:E37"/>
    <mergeCell ref="A19:A23"/>
    <mergeCell ref="A24:A33"/>
    <mergeCell ref="D34:E34"/>
    <mergeCell ref="A36:E36"/>
    <mergeCell ref="A11:B11"/>
    <mergeCell ref="A10:B10"/>
    <mergeCell ref="A2:E2"/>
    <mergeCell ref="A7:B7"/>
    <mergeCell ref="A8:B8"/>
    <mergeCell ref="A9:B9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31"/>
  <sheetViews>
    <sheetView topLeftCell="A13" workbookViewId="0">
      <selection activeCell="C11" sqref="C11"/>
    </sheetView>
  </sheetViews>
  <sheetFormatPr defaultRowHeight="16.5"/>
  <cols>
    <col min="1" max="1" width="30.125" style="31" customWidth="1"/>
    <col min="2" max="2" width="13" style="31" customWidth="1"/>
    <col min="3" max="3" width="39.5" style="31" customWidth="1"/>
    <col min="4" max="4" width="14.125" style="31" customWidth="1"/>
    <col min="5" max="5" width="8.375" style="31" customWidth="1"/>
    <col min="6" max="16384" width="9" style="31"/>
  </cols>
  <sheetData>
    <row r="2" spans="1:5" ht="20.25">
      <c r="A2" s="122" t="s">
        <v>66</v>
      </c>
      <c r="B2" s="123"/>
      <c r="C2" s="123"/>
      <c r="D2" s="123"/>
      <c r="E2" s="123"/>
    </row>
    <row r="4" spans="1:5" ht="20.25">
      <c r="A4" s="32" t="s">
        <v>46</v>
      </c>
      <c r="B4" s="33"/>
    </row>
    <row r="6" spans="1:5" ht="23.25" customHeight="1" thickBot="1">
      <c r="A6" s="34" t="s">
        <v>47</v>
      </c>
    </row>
    <row r="7" spans="1:5" ht="24" customHeight="1">
      <c r="A7" s="124" t="s">
        <v>48</v>
      </c>
      <c r="B7" s="125"/>
      <c r="C7" s="35" t="s">
        <v>49</v>
      </c>
      <c r="D7" s="35" t="s">
        <v>50</v>
      </c>
      <c r="E7" s="36" t="s">
        <v>51</v>
      </c>
    </row>
    <row r="8" spans="1:5" ht="21.75" customHeight="1">
      <c r="A8" s="120" t="s">
        <v>52</v>
      </c>
      <c r="B8" s="121"/>
      <c r="C8" s="37">
        <f>SUM(C9:C11)</f>
        <v>9</v>
      </c>
      <c r="D8" s="38">
        <f>SUM(D9:D11)</f>
        <v>2091700</v>
      </c>
      <c r="E8" s="39"/>
    </row>
    <row r="9" spans="1:5" ht="21.75" customHeight="1">
      <c r="A9" s="120" t="s">
        <v>53</v>
      </c>
      <c r="B9" s="121"/>
      <c r="C9" s="37">
        <v>1</v>
      </c>
      <c r="D9" s="38">
        <f>D16</f>
        <v>175000</v>
      </c>
      <c r="E9" s="39"/>
    </row>
    <row r="10" spans="1:5" ht="21.75" customHeight="1">
      <c r="A10" s="120" t="s">
        <v>54</v>
      </c>
      <c r="B10" s="121"/>
      <c r="C10" s="37">
        <v>2</v>
      </c>
      <c r="D10" s="38">
        <f>D18</f>
        <v>931500</v>
      </c>
      <c r="E10" s="39"/>
    </row>
    <row r="11" spans="1:5" ht="21.75" customHeight="1" thickBot="1">
      <c r="A11" s="118" t="s">
        <v>55</v>
      </c>
      <c r="B11" s="119"/>
      <c r="C11" s="40">
        <v>6</v>
      </c>
      <c r="D11" s="41">
        <f>D21</f>
        <v>985200</v>
      </c>
      <c r="E11" s="42"/>
    </row>
    <row r="13" spans="1:5" ht="18" thickBot="1">
      <c r="A13" s="34" t="s">
        <v>56</v>
      </c>
    </row>
    <row r="14" spans="1:5" ht="31.5" customHeight="1">
      <c r="A14" s="43" t="s">
        <v>57</v>
      </c>
      <c r="B14" s="35" t="s">
        <v>58</v>
      </c>
      <c r="C14" s="35" t="s">
        <v>59</v>
      </c>
      <c r="D14" s="35" t="s">
        <v>60</v>
      </c>
      <c r="E14" s="36" t="s">
        <v>51</v>
      </c>
    </row>
    <row r="15" spans="1:5">
      <c r="A15" s="111" t="s">
        <v>52</v>
      </c>
      <c r="B15" s="112"/>
      <c r="C15" s="44" t="s">
        <v>44</v>
      </c>
      <c r="D15" s="38">
        <f>SUM(D16+D18+D21)</f>
        <v>2091700</v>
      </c>
      <c r="E15" s="39"/>
    </row>
    <row r="16" spans="1:5">
      <c r="A16" s="113" t="s">
        <v>61</v>
      </c>
      <c r="B16" s="45" t="s">
        <v>62</v>
      </c>
      <c r="C16" s="45" t="s">
        <v>68</v>
      </c>
      <c r="D16" s="24">
        <f>SUM(D17:D17)</f>
        <v>175000</v>
      </c>
      <c r="E16" s="39"/>
    </row>
    <row r="17" spans="1:5">
      <c r="A17" s="114"/>
      <c r="B17" s="46">
        <v>41740</v>
      </c>
      <c r="C17" s="37" t="s">
        <v>67</v>
      </c>
      <c r="D17" s="38">
        <v>175000</v>
      </c>
      <c r="E17" s="39"/>
    </row>
    <row r="18" spans="1:5">
      <c r="A18" s="113" t="s">
        <v>64</v>
      </c>
      <c r="B18" s="45" t="s">
        <v>62</v>
      </c>
      <c r="C18" s="45" t="s">
        <v>69</v>
      </c>
      <c r="D18" s="8">
        <f>SUM(D19:D20)</f>
        <v>931500</v>
      </c>
      <c r="E18" s="39"/>
    </row>
    <row r="19" spans="1:5">
      <c r="A19" s="114"/>
      <c r="B19" s="46">
        <v>41736</v>
      </c>
      <c r="C19" s="37" t="s">
        <v>63</v>
      </c>
      <c r="D19" s="38">
        <v>456500</v>
      </c>
      <c r="E19" s="39"/>
    </row>
    <row r="20" spans="1:5">
      <c r="A20" s="114"/>
      <c r="B20" s="47">
        <v>41743</v>
      </c>
      <c r="C20" s="37" t="s">
        <v>63</v>
      </c>
      <c r="D20" s="38">
        <v>475000</v>
      </c>
      <c r="E20" s="39"/>
    </row>
    <row r="21" spans="1:5">
      <c r="A21" s="113" t="s">
        <v>55</v>
      </c>
      <c r="B21" s="45" t="s">
        <v>62</v>
      </c>
      <c r="C21" s="45" t="s">
        <v>72</v>
      </c>
      <c r="D21" s="8">
        <f>SUM(D22:D27)</f>
        <v>985200</v>
      </c>
      <c r="E21" s="39"/>
    </row>
    <row r="22" spans="1:5">
      <c r="A22" s="114"/>
      <c r="B22" s="46">
        <v>41739</v>
      </c>
      <c r="C22" s="37" t="s">
        <v>32</v>
      </c>
      <c r="D22" s="38">
        <v>62000</v>
      </c>
      <c r="E22" s="39"/>
    </row>
    <row r="23" spans="1:5">
      <c r="A23" s="114"/>
      <c r="B23" s="46">
        <v>41739</v>
      </c>
      <c r="C23" s="37" t="s">
        <v>70</v>
      </c>
      <c r="D23" s="38">
        <v>330000</v>
      </c>
      <c r="E23" s="39"/>
    </row>
    <row r="24" spans="1:5">
      <c r="A24" s="114"/>
      <c r="B24" s="46">
        <v>41745</v>
      </c>
      <c r="C24" s="37" t="s">
        <v>71</v>
      </c>
      <c r="D24" s="38">
        <v>115000</v>
      </c>
      <c r="E24" s="39"/>
    </row>
    <row r="25" spans="1:5">
      <c r="A25" s="114"/>
      <c r="B25" s="46">
        <v>41750</v>
      </c>
      <c r="C25" s="37" t="s">
        <v>71</v>
      </c>
      <c r="D25" s="38">
        <v>232200</v>
      </c>
      <c r="E25" s="39"/>
    </row>
    <row r="26" spans="1:5">
      <c r="A26" s="114"/>
      <c r="B26" s="46">
        <v>41752</v>
      </c>
      <c r="C26" s="37" t="s">
        <v>32</v>
      </c>
      <c r="D26" s="38">
        <v>56000</v>
      </c>
      <c r="E26" s="39"/>
    </row>
    <row r="27" spans="1:5" ht="17.25" thickBot="1">
      <c r="A27" s="116"/>
      <c r="B27" s="48">
        <v>41759</v>
      </c>
      <c r="C27" s="40" t="s">
        <v>32</v>
      </c>
      <c r="D27" s="41">
        <v>190000</v>
      </c>
      <c r="E27" s="42"/>
    </row>
    <row r="28" spans="1:5" ht="18.75" customHeight="1">
      <c r="D28" s="117" t="s">
        <v>65</v>
      </c>
      <c r="E28" s="117"/>
    </row>
    <row r="30" spans="1:5">
      <c r="A30" s="115"/>
      <c r="B30" s="115"/>
      <c r="C30" s="115"/>
      <c r="D30" s="115"/>
      <c r="E30" s="115"/>
    </row>
    <row r="31" spans="1:5">
      <c r="A31" s="115"/>
      <c r="B31" s="115"/>
      <c r="C31" s="115"/>
      <c r="D31" s="115"/>
      <c r="E31" s="115"/>
    </row>
  </sheetData>
  <mergeCells count="13">
    <mergeCell ref="A11:B11"/>
    <mergeCell ref="A10:B10"/>
    <mergeCell ref="A2:E2"/>
    <mergeCell ref="A7:B7"/>
    <mergeCell ref="A8:B8"/>
    <mergeCell ref="A9:B9"/>
    <mergeCell ref="A15:B15"/>
    <mergeCell ref="A16:A17"/>
    <mergeCell ref="A31:E31"/>
    <mergeCell ref="A18:A20"/>
    <mergeCell ref="A21:A27"/>
    <mergeCell ref="D28:E28"/>
    <mergeCell ref="A30:E30"/>
  </mergeCells>
  <phoneticPr fontId="5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8"/>
  <sheetViews>
    <sheetView topLeftCell="A7" workbookViewId="0">
      <selection activeCell="G8" sqref="G8"/>
    </sheetView>
  </sheetViews>
  <sheetFormatPr defaultRowHeight="16.5"/>
  <cols>
    <col min="1" max="1" width="30.125" style="31" customWidth="1"/>
    <col min="2" max="2" width="13" style="31" customWidth="1"/>
    <col min="3" max="3" width="39.5" style="31" customWidth="1"/>
    <col min="4" max="4" width="14.125" style="31" customWidth="1"/>
    <col min="5" max="5" width="8.375" style="31" customWidth="1"/>
    <col min="6" max="16384" width="9" style="31"/>
  </cols>
  <sheetData>
    <row r="2" spans="1:5" ht="20.25">
      <c r="A2" s="122" t="s">
        <v>73</v>
      </c>
      <c r="B2" s="123"/>
      <c r="C2" s="123"/>
      <c r="D2" s="123"/>
      <c r="E2" s="123"/>
    </row>
    <row r="4" spans="1:5" ht="20.25">
      <c r="A4" s="32" t="s">
        <v>46</v>
      </c>
      <c r="B4" s="33"/>
    </row>
    <row r="6" spans="1:5" ht="23.25" customHeight="1" thickBot="1">
      <c r="A6" s="34" t="s">
        <v>47</v>
      </c>
    </row>
    <row r="7" spans="1:5" ht="24" customHeight="1">
      <c r="A7" s="124" t="s">
        <v>48</v>
      </c>
      <c r="B7" s="125"/>
      <c r="C7" s="49" t="s">
        <v>49</v>
      </c>
      <c r="D7" s="49" t="s">
        <v>50</v>
      </c>
      <c r="E7" s="36" t="s">
        <v>51</v>
      </c>
    </row>
    <row r="8" spans="1:5" ht="21.75" customHeight="1">
      <c r="A8" s="120" t="s">
        <v>52</v>
      </c>
      <c r="B8" s="121"/>
      <c r="C8" s="37">
        <f>SUM(C9:C11)</f>
        <v>16</v>
      </c>
      <c r="D8" s="38">
        <f>SUM(D9:D11)</f>
        <v>2339663</v>
      </c>
      <c r="E8" s="39"/>
    </row>
    <row r="9" spans="1:5" ht="21.75" customHeight="1">
      <c r="A9" s="120" t="s">
        <v>53</v>
      </c>
      <c r="B9" s="121"/>
      <c r="C9" s="37">
        <v>4</v>
      </c>
      <c r="D9" s="38">
        <f>D16</f>
        <v>460300</v>
      </c>
      <c r="E9" s="39"/>
    </row>
    <row r="10" spans="1:5" ht="21.75" customHeight="1">
      <c r="A10" s="120" t="s">
        <v>54</v>
      </c>
      <c r="B10" s="121"/>
      <c r="C10" s="37">
        <v>4</v>
      </c>
      <c r="D10" s="38">
        <f>D21</f>
        <v>624000</v>
      </c>
      <c r="E10" s="39"/>
    </row>
    <row r="11" spans="1:5" ht="21.75" customHeight="1" thickBot="1">
      <c r="A11" s="118" t="s">
        <v>55</v>
      </c>
      <c r="B11" s="119"/>
      <c r="C11" s="40">
        <v>8</v>
      </c>
      <c r="D11" s="41">
        <f>D26</f>
        <v>1255363</v>
      </c>
      <c r="E11" s="42"/>
    </row>
    <row r="13" spans="1:5" ht="18" thickBot="1">
      <c r="A13" s="34" t="s">
        <v>56</v>
      </c>
    </row>
    <row r="14" spans="1:5" ht="31.5" customHeight="1">
      <c r="A14" s="51" t="s">
        <v>57</v>
      </c>
      <c r="B14" s="52" t="s">
        <v>58</v>
      </c>
      <c r="C14" s="52" t="s">
        <v>59</v>
      </c>
      <c r="D14" s="52" t="s">
        <v>60</v>
      </c>
      <c r="E14" s="36" t="s">
        <v>51</v>
      </c>
    </row>
    <row r="15" spans="1:5">
      <c r="A15" s="111" t="s">
        <v>52</v>
      </c>
      <c r="B15" s="112"/>
      <c r="C15" s="44" t="s">
        <v>85</v>
      </c>
      <c r="D15" s="38">
        <f>SUM(D16+D21+D26)</f>
        <v>2339663</v>
      </c>
      <c r="E15" s="39"/>
    </row>
    <row r="16" spans="1:5">
      <c r="A16" s="113" t="s">
        <v>61</v>
      </c>
      <c r="B16" s="45" t="s">
        <v>62</v>
      </c>
      <c r="C16" s="45" t="s">
        <v>83</v>
      </c>
      <c r="D16" s="24">
        <f>SUM(D17:D20)</f>
        <v>460300</v>
      </c>
      <c r="E16" s="39"/>
    </row>
    <row r="17" spans="1:5">
      <c r="A17" s="114"/>
      <c r="B17" s="47">
        <v>41783</v>
      </c>
      <c r="C17" s="37" t="s">
        <v>33</v>
      </c>
      <c r="D17" s="53">
        <v>125300</v>
      </c>
      <c r="E17" s="39"/>
    </row>
    <row r="18" spans="1:5">
      <c r="A18" s="114"/>
      <c r="B18" s="47">
        <v>41783</v>
      </c>
      <c r="C18" s="37" t="s">
        <v>33</v>
      </c>
      <c r="D18" s="53">
        <v>33000</v>
      </c>
      <c r="E18" s="39"/>
    </row>
    <row r="19" spans="1:5">
      <c r="A19" s="114"/>
      <c r="B19" s="59">
        <v>41785</v>
      </c>
      <c r="C19" s="37" t="s">
        <v>33</v>
      </c>
      <c r="D19" s="53">
        <v>202000</v>
      </c>
      <c r="E19" s="39"/>
    </row>
    <row r="20" spans="1:5">
      <c r="A20" s="114"/>
      <c r="B20" s="46">
        <v>41786</v>
      </c>
      <c r="C20" s="37" t="s">
        <v>75</v>
      </c>
      <c r="D20" s="38">
        <v>100000</v>
      </c>
      <c r="E20" s="39"/>
    </row>
    <row r="21" spans="1:5">
      <c r="A21" s="113" t="s">
        <v>64</v>
      </c>
      <c r="B21" s="45" t="s">
        <v>62</v>
      </c>
      <c r="C21" s="45" t="s">
        <v>83</v>
      </c>
      <c r="D21" s="8">
        <f>SUM(D22:D25)</f>
        <v>624000</v>
      </c>
      <c r="E21" s="39"/>
    </row>
    <row r="22" spans="1:5">
      <c r="A22" s="114"/>
      <c r="B22" s="46">
        <v>41774</v>
      </c>
      <c r="C22" s="37" t="s">
        <v>76</v>
      </c>
      <c r="D22" s="38">
        <v>100000</v>
      </c>
      <c r="E22" s="39"/>
    </row>
    <row r="23" spans="1:5">
      <c r="A23" s="114"/>
      <c r="B23" s="46">
        <v>41775</v>
      </c>
      <c r="C23" s="60" t="s">
        <v>33</v>
      </c>
      <c r="D23" s="38">
        <v>369000</v>
      </c>
      <c r="E23" s="39"/>
    </row>
    <row r="24" spans="1:5">
      <c r="A24" s="114"/>
      <c r="B24" s="46">
        <v>41780</v>
      </c>
      <c r="C24" s="50" t="s">
        <v>77</v>
      </c>
      <c r="D24" s="38">
        <v>100000</v>
      </c>
      <c r="E24" s="39"/>
    </row>
    <row r="25" spans="1:5">
      <c r="A25" s="114"/>
      <c r="B25" s="46">
        <v>41789</v>
      </c>
      <c r="C25" s="37" t="s">
        <v>33</v>
      </c>
      <c r="D25" s="38">
        <v>55000</v>
      </c>
      <c r="E25" s="39"/>
    </row>
    <row r="26" spans="1:5">
      <c r="A26" s="113" t="s">
        <v>55</v>
      </c>
      <c r="B26" s="45" t="s">
        <v>62</v>
      </c>
      <c r="C26" s="45" t="s">
        <v>84</v>
      </c>
      <c r="D26" s="8">
        <f>SUM(D27:D34)</f>
        <v>1255363</v>
      </c>
      <c r="E26" s="39"/>
    </row>
    <row r="27" spans="1:5">
      <c r="A27" s="114"/>
      <c r="B27" s="46">
        <v>41766</v>
      </c>
      <c r="C27" s="37" t="s">
        <v>78</v>
      </c>
      <c r="D27" s="38">
        <v>233000</v>
      </c>
      <c r="E27" s="39"/>
    </row>
    <row r="28" spans="1:5">
      <c r="A28" s="114"/>
      <c r="B28" s="46">
        <v>41768</v>
      </c>
      <c r="C28" s="37" t="s">
        <v>79</v>
      </c>
      <c r="D28" s="38">
        <v>59000</v>
      </c>
      <c r="E28" s="39"/>
    </row>
    <row r="29" spans="1:5">
      <c r="A29" s="114"/>
      <c r="B29" s="46">
        <v>41771</v>
      </c>
      <c r="C29" s="37" t="s">
        <v>80</v>
      </c>
      <c r="D29" s="38">
        <v>222000</v>
      </c>
      <c r="E29" s="39"/>
    </row>
    <row r="30" spans="1:5">
      <c r="A30" s="114"/>
      <c r="B30" s="46">
        <v>41771</v>
      </c>
      <c r="C30" s="37" t="s">
        <v>80</v>
      </c>
      <c r="D30" s="38">
        <v>298000</v>
      </c>
      <c r="E30" s="39"/>
    </row>
    <row r="31" spans="1:5">
      <c r="A31" s="114"/>
      <c r="B31" s="46">
        <v>41772</v>
      </c>
      <c r="C31" s="37" t="s">
        <v>81</v>
      </c>
      <c r="D31" s="38">
        <v>220000</v>
      </c>
      <c r="E31" s="39"/>
    </row>
    <row r="32" spans="1:5">
      <c r="A32" s="114"/>
      <c r="B32" s="55">
        <v>41773</v>
      </c>
      <c r="C32" s="56" t="s">
        <v>32</v>
      </c>
      <c r="D32" s="57">
        <v>37000</v>
      </c>
      <c r="E32" s="58"/>
    </row>
    <row r="33" spans="1:5">
      <c r="A33" s="114"/>
      <c r="B33" s="55">
        <v>41775</v>
      </c>
      <c r="C33" s="56" t="s">
        <v>32</v>
      </c>
      <c r="D33" s="57">
        <v>77000</v>
      </c>
      <c r="E33" s="58"/>
    </row>
    <row r="34" spans="1:5" ht="17.25" thickBot="1">
      <c r="A34" s="116"/>
      <c r="B34" s="48">
        <v>41779</v>
      </c>
      <c r="C34" s="40" t="s">
        <v>82</v>
      </c>
      <c r="D34" s="41">
        <v>109363</v>
      </c>
      <c r="E34" s="42"/>
    </row>
    <row r="35" spans="1:5" ht="18.75" customHeight="1">
      <c r="D35" s="117" t="s">
        <v>65</v>
      </c>
      <c r="E35" s="117"/>
    </row>
    <row r="37" spans="1:5">
      <c r="A37" s="115"/>
      <c r="B37" s="115"/>
      <c r="C37" s="115"/>
      <c r="D37" s="115"/>
      <c r="E37" s="115"/>
    </row>
    <row r="38" spans="1:5">
      <c r="A38" s="115"/>
      <c r="B38" s="115"/>
      <c r="C38" s="115"/>
      <c r="D38" s="115"/>
      <c r="E38" s="115"/>
    </row>
  </sheetData>
  <mergeCells count="13">
    <mergeCell ref="A11:B11"/>
    <mergeCell ref="A2:E2"/>
    <mergeCell ref="A7:B7"/>
    <mergeCell ref="A8:B8"/>
    <mergeCell ref="A9:B9"/>
    <mergeCell ref="A10:B10"/>
    <mergeCell ref="A38:E38"/>
    <mergeCell ref="A15:B15"/>
    <mergeCell ref="A16:A20"/>
    <mergeCell ref="A21:A25"/>
    <mergeCell ref="A26:A34"/>
    <mergeCell ref="D35:E35"/>
    <mergeCell ref="A37:E37"/>
  </mergeCells>
  <phoneticPr fontId="18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E36"/>
  <sheetViews>
    <sheetView topLeftCell="A4" workbookViewId="0">
      <selection activeCell="H9" sqref="H9"/>
    </sheetView>
  </sheetViews>
  <sheetFormatPr defaultRowHeight="16.5"/>
  <cols>
    <col min="1" max="1" width="30.125" style="31" customWidth="1"/>
    <col min="2" max="2" width="13" style="31" customWidth="1"/>
    <col min="3" max="3" width="39.5" style="31" customWidth="1"/>
    <col min="4" max="4" width="14.125" style="31" customWidth="1"/>
    <col min="5" max="5" width="8.375" style="31" customWidth="1"/>
    <col min="6" max="16384" width="9" style="31"/>
  </cols>
  <sheetData>
    <row r="2" spans="1:5" ht="20.25">
      <c r="A2" s="122" t="s">
        <v>86</v>
      </c>
      <c r="B2" s="123"/>
      <c r="C2" s="123"/>
      <c r="D2" s="123"/>
      <c r="E2" s="123"/>
    </row>
    <row r="4" spans="1:5" ht="20.25">
      <c r="A4" s="32" t="s">
        <v>46</v>
      </c>
      <c r="B4" s="33"/>
    </row>
    <row r="6" spans="1:5" ht="23.25" customHeight="1" thickBot="1">
      <c r="A6" s="34" t="s">
        <v>47</v>
      </c>
    </row>
    <row r="7" spans="1:5" ht="24" customHeight="1">
      <c r="A7" s="124" t="s">
        <v>48</v>
      </c>
      <c r="B7" s="125"/>
      <c r="C7" s="63" t="s">
        <v>49</v>
      </c>
      <c r="D7" s="63" t="s">
        <v>50</v>
      </c>
      <c r="E7" s="36" t="s">
        <v>51</v>
      </c>
    </row>
    <row r="8" spans="1:5" ht="21.75" customHeight="1">
      <c r="A8" s="120" t="s">
        <v>52</v>
      </c>
      <c r="B8" s="121"/>
      <c r="C8" s="37">
        <f>SUM(C9:C11)</f>
        <v>14</v>
      </c>
      <c r="D8" s="38">
        <f>SUM(D9:D11)</f>
        <v>3038600</v>
      </c>
      <c r="E8" s="39"/>
    </row>
    <row r="9" spans="1:5" ht="21.75" customHeight="1">
      <c r="A9" s="120" t="s">
        <v>53</v>
      </c>
      <c r="B9" s="121"/>
      <c r="C9" s="37">
        <v>1</v>
      </c>
      <c r="D9" s="38">
        <f>D16</f>
        <v>626300</v>
      </c>
      <c r="E9" s="39"/>
    </row>
    <row r="10" spans="1:5" ht="21.75" customHeight="1">
      <c r="A10" s="120" t="s">
        <v>54</v>
      </c>
      <c r="B10" s="121"/>
      <c r="C10" s="37">
        <v>3</v>
      </c>
      <c r="D10" s="38">
        <f>D18</f>
        <v>475000</v>
      </c>
      <c r="E10" s="39"/>
    </row>
    <row r="11" spans="1:5" ht="21.75" customHeight="1" thickBot="1">
      <c r="A11" s="118" t="s">
        <v>55</v>
      </c>
      <c r="B11" s="119"/>
      <c r="C11" s="40">
        <v>10</v>
      </c>
      <c r="D11" s="41">
        <f>D22</f>
        <v>1937300</v>
      </c>
      <c r="E11" s="42"/>
    </row>
    <row r="13" spans="1:5" ht="18" thickBot="1">
      <c r="A13" s="34" t="s">
        <v>56</v>
      </c>
    </row>
    <row r="14" spans="1:5" ht="31.5" customHeight="1">
      <c r="A14" s="62" t="s">
        <v>57</v>
      </c>
      <c r="B14" s="63" t="s">
        <v>58</v>
      </c>
      <c r="C14" s="63" t="s">
        <v>59</v>
      </c>
      <c r="D14" s="63" t="s">
        <v>60</v>
      </c>
      <c r="E14" s="36" t="s">
        <v>51</v>
      </c>
    </row>
    <row r="15" spans="1:5">
      <c r="A15" s="111" t="s">
        <v>52</v>
      </c>
      <c r="B15" s="112"/>
      <c r="C15" s="44" t="s">
        <v>96</v>
      </c>
      <c r="D15" s="38">
        <f>SUM(D16+D18+D22)</f>
        <v>3038600</v>
      </c>
      <c r="E15" s="39"/>
    </row>
    <row r="16" spans="1:5">
      <c r="A16" s="113" t="s">
        <v>61</v>
      </c>
      <c r="B16" s="45" t="s">
        <v>62</v>
      </c>
      <c r="C16" s="45" t="s">
        <v>68</v>
      </c>
      <c r="D16" s="24">
        <f>SUM(D17:D17)</f>
        <v>626300</v>
      </c>
      <c r="E16" s="39"/>
    </row>
    <row r="17" spans="1:5">
      <c r="A17" s="114"/>
      <c r="B17" s="47">
        <v>41816</v>
      </c>
      <c r="C17" s="37" t="s">
        <v>21</v>
      </c>
      <c r="D17" s="53">
        <v>626300</v>
      </c>
      <c r="E17" s="39"/>
    </row>
    <row r="18" spans="1:5">
      <c r="A18" s="113" t="s">
        <v>64</v>
      </c>
      <c r="B18" s="45" t="s">
        <v>62</v>
      </c>
      <c r="C18" s="45" t="s">
        <v>26</v>
      </c>
      <c r="D18" s="8">
        <f>SUM(D19:D21)</f>
        <v>475000</v>
      </c>
      <c r="E18" s="39"/>
    </row>
    <row r="19" spans="1:5">
      <c r="A19" s="114"/>
      <c r="B19" s="46">
        <v>41795</v>
      </c>
      <c r="C19" s="37" t="s">
        <v>21</v>
      </c>
      <c r="D19" s="38">
        <v>275000</v>
      </c>
      <c r="E19" s="39"/>
    </row>
    <row r="20" spans="1:5">
      <c r="A20" s="114"/>
      <c r="B20" s="46">
        <v>41799</v>
      </c>
      <c r="C20" s="61" t="s">
        <v>87</v>
      </c>
      <c r="D20" s="38">
        <v>100000</v>
      </c>
      <c r="E20" s="39"/>
    </row>
    <row r="21" spans="1:5">
      <c r="A21" s="114"/>
      <c r="B21" s="46">
        <v>41806</v>
      </c>
      <c r="C21" s="61" t="s">
        <v>88</v>
      </c>
      <c r="D21" s="38">
        <v>100000</v>
      </c>
      <c r="E21" s="39"/>
    </row>
    <row r="22" spans="1:5">
      <c r="A22" s="113" t="s">
        <v>55</v>
      </c>
      <c r="B22" s="45" t="s">
        <v>62</v>
      </c>
      <c r="C22" s="45" t="s">
        <v>95</v>
      </c>
      <c r="D22" s="8">
        <f>SUM(D23:D32)</f>
        <v>1937300</v>
      </c>
      <c r="E22" s="39"/>
    </row>
    <row r="23" spans="1:5">
      <c r="A23" s="114"/>
      <c r="B23" s="46">
        <v>41793</v>
      </c>
      <c r="C23" s="37" t="s">
        <v>32</v>
      </c>
      <c r="D23" s="38">
        <v>158000</v>
      </c>
      <c r="E23" s="39"/>
    </row>
    <row r="24" spans="1:5">
      <c r="A24" s="114"/>
      <c r="B24" s="46">
        <v>41800</v>
      </c>
      <c r="C24" s="37" t="s">
        <v>90</v>
      </c>
      <c r="D24" s="38">
        <v>494000</v>
      </c>
      <c r="E24" s="39"/>
    </row>
    <row r="25" spans="1:5">
      <c r="A25" s="114"/>
      <c r="B25" s="46">
        <v>41801</v>
      </c>
      <c r="C25" s="37" t="s">
        <v>91</v>
      </c>
      <c r="D25" s="38">
        <v>244000</v>
      </c>
      <c r="E25" s="39"/>
    </row>
    <row r="26" spans="1:5">
      <c r="A26" s="114"/>
      <c r="B26" s="46">
        <v>41802</v>
      </c>
      <c r="C26" s="37" t="s">
        <v>89</v>
      </c>
      <c r="D26" s="38">
        <v>190000</v>
      </c>
      <c r="E26" s="39"/>
    </row>
    <row r="27" spans="1:5">
      <c r="A27" s="114"/>
      <c r="B27" s="46">
        <v>41803</v>
      </c>
      <c r="C27" s="37" t="s">
        <v>32</v>
      </c>
      <c r="D27" s="38">
        <v>358000</v>
      </c>
      <c r="E27" s="39"/>
    </row>
    <row r="28" spans="1:5">
      <c r="A28" s="114"/>
      <c r="B28" s="55">
        <v>41811</v>
      </c>
      <c r="C28" s="56" t="s">
        <v>32</v>
      </c>
      <c r="D28" s="57">
        <v>30000</v>
      </c>
      <c r="E28" s="58"/>
    </row>
    <row r="29" spans="1:5">
      <c r="A29" s="114"/>
      <c r="B29" s="55">
        <v>41817</v>
      </c>
      <c r="C29" s="56" t="s">
        <v>92</v>
      </c>
      <c r="D29" s="57">
        <v>172800</v>
      </c>
      <c r="E29" s="58"/>
    </row>
    <row r="30" spans="1:5">
      <c r="A30" s="114"/>
      <c r="B30" s="55">
        <v>41817</v>
      </c>
      <c r="C30" s="56" t="s">
        <v>93</v>
      </c>
      <c r="D30" s="57">
        <v>22500</v>
      </c>
      <c r="E30" s="58"/>
    </row>
    <row r="31" spans="1:5">
      <c r="A31" s="114"/>
      <c r="B31" s="55">
        <v>41820</v>
      </c>
      <c r="C31" s="56" t="s">
        <v>71</v>
      </c>
      <c r="D31" s="57">
        <v>41000</v>
      </c>
      <c r="E31" s="58"/>
    </row>
    <row r="32" spans="1:5" ht="17.25" thickBot="1">
      <c r="A32" s="116"/>
      <c r="B32" s="48">
        <v>41820</v>
      </c>
      <c r="C32" s="40" t="s">
        <v>94</v>
      </c>
      <c r="D32" s="41">
        <v>227000</v>
      </c>
      <c r="E32" s="42"/>
    </row>
    <row r="33" spans="1:5" ht="18.75" customHeight="1">
      <c r="D33" s="117" t="s">
        <v>65</v>
      </c>
      <c r="E33" s="117"/>
    </row>
    <row r="35" spans="1:5">
      <c r="A35" s="115"/>
      <c r="B35" s="115"/>
      <c r="C35" s="115"/>
      <c r="D35" s="115"/>
      <c r="E35" s="115"/>
    </row>
    <row r="36" spans="1:5">
      <c r="A36" s="115"/>
      <c r="B36" s="115"/>
      <c r="C36" s="115"/>
      <c r="D36" s="115"/>
      <c r="E36" s="115"/>
    </row>
  </sheetData>
  <mergeCells count="13">
    <mergeCell ref="A11:B11"/>
    <mergeCell ref="A2:E2"/>
    <mergeCell ref="A7:B7"/>
    <mergeCell ref="A8:B8"/>
    <mergeCell ref="A9:B9"/>
    <mergeCell ref="A10:B10"/>
    <mergeCell ref="A36:E36"/>
    <mergeCell ref="A15:B15"/>
    <mergeCell ref="A16:A17"/>
    <mergeCell ref="A18:A21"/>
    <mergeCell ref="A22:A32"/>
    <mergeCell ref="D33:E33"/>
    <mergeCell ref="A35:E35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E32"/>
  <sheetViews>
    <sheetView topLeftCell="A7" workbookViewId="0">
      <selection activeCell="C28" sqref="C28"/>
    </sheetView>
  </sheetViews>
  <sheetFormatPr defaultRowHeight="16.5"/>
  <cols>
    <col min="1" max="1" width="30.125" style="31" customWidth="1"/>
    <col min="2" max="2" width="13" style="31" customWidth="1"/>
    <col min="3" max="3" width="39.5" style="31" customWidth="1"/>
    <col min="4" max="4" width="14.125" style="31" customWidth="1"/>
    <col min="5" max="5" width="8.375" style="31" customWidth="1"/>
    <col min="6" max="16384" width="9" style="31"/>
  </cols>
  <sheetData>
    <row r="2" spans="1:5" ht="20.25">
      <c r="A2" s="122" t="s">
        <v>97</v>
      </c>
      <c r="B2" s="123"/>
      <c r="C2" s="123"/>
      <c r="D2" s="123"/>
      <c r="E2" s="123"/>
    </row>
    <row r="4" spans="1:5" ht="20.25">
      <c r="A4" s="32" t="s">
        <v>46</v>
      </c>
      <c r="B4" s="33"/>
    </row>
    <row r="6" spans="1:5" ht="23.25" customHeight="1" thickBot="1">
      <c r="A6" s="34" t="s">
        <v>47</v>
      </c>
    </row>
    <row r="7" spans="1:5" ht="24" customHeight="1">
      <c r="A7" s="124" t="s">
        <v>48</v>
      </c>
      <c r="B7" s="125"/>
      <c r="C7" s="66" t="s">
        <v>49</v>
      </c>
      <c r="D7" s="66" t="s">
        <v>50</v>
      </c>
      <c r="E7" s="36" t="s">
        <v>51</v>
      </c>
    </row>
    <row r="8" spans="1:5" ht="21.75" customHeight="1">
      <c r="A8" s="120" t="s">
        <v>52</v>
      </c>
      <c r="B8" s="121"/>
      <c r="C8" s="37">
        <f>SUM(C9:C11)</f>
        <v>10</v>
      </c>
      <c r="D8" s="38">
        <f>SUM(D9:D11)</f>
        <v>2025595</v>
      </c>
      <c r="E8" s="39"/>
    </row>
    <row r="9" spans="1:5" ht="21.75" customHeight="1">
      <c r="A9" s="120" t="s">
        <v>53</v>
      </c>
      <c r="B9" s="121"/>
      <c r="C9" s="37">
        <v>4</v>
      </c>
      <c r="D9" s="38">
        <f>D16</f>
        <v>924595</v>
      </c>
      <c r="E9" s="39"/>
    </row>
    <row r="10" spans="1:5" ht="21.75" customHeight="1">
      <c r="A10" s="120" t="s">
        <v>54</v>
      </c>
      <c r="B10" s="121"/>
      <c r="C10" s="37">
        <v>1</v>
      </c>
      <c r="D10" s="38">
        <f>D21</f>
        <v>100000</v>
      </c>
      <c r="E10" s="39"/>
    </row>
    <row r="11" spans="1:5" ht="21.75" customHeight="1" thickBot="1">
      <c r="A11" s="118" t="s">
        <v>55</v>
      </c>
      <c r="B11" s="119"/>
      <c r="C11" s="40">
        <v>5</v>
      </c>
      <c r="D11" s="41">
        <f>D23</f>
        <v>1001000</v>
      </c>
      <c r="E11" s="42"/>
    </row>
    <row r="13" spans="1:5" ht="18" thickBot="1">
      <c r="A13" s="34" t="s">
        <v>56</v>
      </c>
    </row>
    <row r="14" spans="1:5" ht="31.5" customHeight="1">
      <c r="A14" s="65" t="s">
        <v>57</v>
      </c>
      <c r="B14" s="66" t="s">
        <v>58</v>
      </c>
      <c r="C14" s="66" t="s">
        <v>59</v>
      </c>
      <c r="D14" s="66" t="s">
        <v>60</v>
      </c>
      <c r="E14" s="36" t="s">
        <v>51</v>
      </c>
    </row>
    <row r="15" spans="1:5">
      <c r="A15" s="111" t="s">
        <v>52</v>
      </c>
      <c r="B15" s="112"/>
      <c r="C15" s="44" t="s">
        <v>95</v>
      </c>
      <c r="D15" s="38">
        <f>SUM(D16,D21,D23)</f>
        <v>2025595</v>
      </c>
      <c r="E15" s="39"/>
    </row>
    <row r="16" spans="1:5">
      <c r="A16" s="113" t="s">
        <v>109</v>
      </c>
      <c r="B16" s="45" t="s">
        <v>62</v>
      </c>
      <c r="C16" s="45" t="s">
        <v>83</v>
      </c>
      <c r="D16" s="24">
        <f>SUM(D17:D20)</f>
        <v>924595</v>
      </c>
      <c r="E16" s="39"/>
    </row>
    <row r="17" spans="1:5">
      <c r="A17" s="114"/>
      <c r="B17" s="47">
        <v>41824</v>
      </c>
      <c r="C17" s="37" t="s">
        <v>99</v>
      </c>
      <c r="D17" s="53">
        <v>72000</v>
      </c>
      <c r="E17" s="39"/>
    </row>
    <row r="18" spans="1:5">
      <c r="A18" s="114"/>
      <c r="B18" s="47">
        <v>41827</v>
      </c>
      <c r="C18" s="37" t="s">
        <v>99</v>
      </c>
      <c r="D18" s="53">
        <v>144000</v>
      </c>
      <c r="E18" s="39"/>
    </row>
    <row r="19" spans="1:5">
      <c r="A19" s="114"/>
      <c r="B19" s="47">
        <v>41835</v>
      </c>
      <c r="C19" s="37" t="s">
        <v>99</v>
      </c>
      <c r="D19" s="53">
        <v>358600</v>
      </c>
      <c r="E19" s="39"/>
    </row>
    <row r="20" spans="1:5">
      <c r="A20" s="114"/>
      <c r="B20" s="47">
        <v>41838</v>
      </c>
      <c r="C20" s="37" t="s">
        <v>99</v>
      </c>
      <c r="D20" s="53">
        <v>349995</v>
      </c>
      <c r="E20" s="39"/>
    </row>
    <row r="21" spans="1:5">
      <c r="A21" s="113" t="s">
        <v>110</v>
      </c>
      <c r="B21" s="45" t="s">
        <v>62</v>
      </c>
      <c r="C21" s="45" t="s">
        <v>68</v>
      </c>
      <c r="D21" s="8">
        <f>SUM(D22:D22)</f>
        <v>100000</v>
      </c>
      <c r="E21" s="39"/>
    </row>
    <row r="22" spans="1:5">
      <c r="A22" s="114"/>
      <c r="B22" s="46">
        <v>41830</v>
      </c>
      <c r="C22" s="64" t="s">
        <v>98</v>
      </c>
      <c r="D22" s="38">
        <v>100000</v>
      </c>
      <c r="E22" s="39"/>
    </row>
    <row r="23" spans="1:5">
      <c r="A23" s="113" t="s">
        <v>111</v>
      </c>
      <c r="B23" s="45" t="s">
        <v>62</v>
      </c>
      <c r="C23" s="45" t="s">
        <v>103</v>
      </c>
      <c r="D23" s="8">
        <f>SUM(D24:D28)</f>
        <v>1001000</v>
      </c>
      <c r="E23" s="39"/>
    </row>
    <row r="24" spans="1:5">
      <c r="A24" s="114"/>
      <c r="B24" s="46">
        <v>41821</v>
      </c>
      <c r="C24" s="37" t="s">
        <v>100</v>
      </c>
      <c r="D24" s="38">
        <v>51000</v>
      </c>
      <c r="E24" s="39"/>
    </row>
    <row r="25" spans="1:5">
      <c r="A25" s="114"/>
      <c r="B25" s="46">
        <v>41827</v>
      </c>
      <c r="C25" s="37" t="s">
        <v>101</v>
      </c>
      <c r="D25" s="38">
        <v>106000</v>
      </c>
      <c r="E25" s="39"/>
    </row>
    <row r="26" spans="1:5">
      <c r="A26" s="114"/>
      <c r="B26" s="46">
        <v>41828</v>
      </c>
      <c r="C26" s="37" t="s">
        <v>32</v>
      </c>
      <c r="D26" s="38">
        <v>84000</v>
      </c>
      <c r="E26" s="39"/>
    </row>
    <row r="27" spans="1:5">
      <c r="A27" s="114"/>
      <c r="B27" s="46">
        <v>41843</v>
      </c>
      <c r="C27" s="37" t="s">
        <v>104</v>
      </c>
      <c r="D27" s="38">
        <v>350000</v>
      </c>
      <c r="E27" s="39"/>
    </row>
    <row r="28" spans="1:5" ht="17.25" thickBot="1">
      <c r="A28" s="116"/>
      <c r="B28" s="48">
        <v>41844</v>
      </c>
      <c r="C28" s="40" t="s">
        <v>102</v>
      </c>
      <c r="D28" s="41">
        <v>410000</v>
      </c>
      <c r="E28" s="42"/>
    </row>
    <row r="29" spans="1:5" ht="18.75" customHeight="1">
      <c r="D29" s="117" t="s">
        <v>65</v>
      </c>
      <c r="E29" s="117"/>
    </row>
    <row r="31" spans="1:5">
      <c r="A31" s="115"/>
      <c r="B31" s="115"/>
      <c r="C31" s="115"/>
      <c r="D31" s="115"/>
      <c r="E31" s="115"/>
    </row>
    <row r="32" spans="1:5">
      <c r="A32" s="115"/>
      <c r="B32" s="115"/>
      <c r="C32" s="115"/>
      <c r="D32" s="115"/>
      <c r="E32" s="115"/>
    </row>
  </sheetData>
  <mergeCells count="13">
    <mergeCell ref="A11:B11"/>
    <mergeCell ref="A2:E2"/>
    <mergeCell ref="A7:B7"/>
    <mergeCell ref="A8:B8"/>
    <mergeCell ref="A9:B9"/>
    <mergeCell ref="A10:B10"/>
    <mergeCell ref="A32:E32"/>
    <mergeCell ref="A15:B15"/>
    <mergeCell ref="A16:A20"/>
    <mergeCell ref="A21:A22"/>
    <mergeCell ref="A23:A28"/>
    <mergeCell ref="D29:E29"/>
    <mergeCell ref="A31:E31"/>
  </mergeCells>
  <phoneticPr fontId="18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"/>
  <sheetViews>
    <sheetView topLeftCell="A4" zoomScale="85" zoomScaleNormal="85" workbookViewId="0">
      <selection activeCell="C17" sqref="C17"/>
    </sheetView>
  </sheetViews>
  <sheetFormatPr defaultRowHeight="16.5"/>
  <cols>
    <col min="1" max="1" width="10.875" bestFit="1" customWidth="1"/>
    <col min="2" max="2" width="30.125" customWidth="1"/>
    <col min="3" max="3" width="28" customWidth="1"/>
    <col min="4" max="4" width="17.875" customWidth="1"/>
    <col min="5" max="5" width="20.625" customWidth="1"/>
    <col min="6" max="6" width="21" customWidth="1"/>
    <col min="7" max="7" width="15.125" customWidth="1"/>
    <col min="8" max="8" width="28.875" customWidth="1"/>
  </cols>
  <sheetData>
    <row r="1" spans="1:8" ht="37.5" customHeight="1">
      <c r="C1" s="128" t="s">
        <v>115</v>
      </c>
      <c r="D1" s="129"/>
      <c r="E1" s="129"/>
      <c r="F1" s="129"/>
      <c r="G1" s="129"/>
    </row>
    <row r="2" spans="1:8" ht="30" customHeight="1">
      <c r="B2" s="68" t="s">
        <v>114</v>
      </c>
    </row>
    <row r="3" spans="1:8" ht="30" customHeight="1">
      <c r="B3" s="32"/>
    </row>
    <row r="4" spans="1:8" ht="35.25" customHeight="1">
      <c r="A4" s="126" t="s">
        <v>136</v>
      </c>
      <c r="B4" s="127" t="s">
        <v>108</v>
      </c>
      <c r="C4" s="127"/>
      <c r="D4" s="127" t="s">
        <v>105</v>
      </c>
      <c r="E4" s="127" t="s">
        <v>106</v>
      </c>
      <c r="F4" s="127" t="s">
        <v>107</v>
      </c>
      <c r="G4" s="127" t="s">
        <v>118</v>
      </c>
      <c r="H4" s="127" t="s">
        <v>119</v>
      </c>
    </row>
    <row r="5" spans="1:8">
      <c r="A5" s="126"/>
      <c r="B5" s="69" t="s">
        <v>120</v>
      </c>
      <c r="C5" s="69" t="s">
        <v>112</v>
      </c>
      <c r="D5" s="127"/>
      <c r="E5" s="127"/>
      <c r="F5" s="127"/>
      <c r="G5" s="127"/>
      <c r="H5" s="127"/>
    </row>
    <row r="6" spans="1:8" ht="34.5">
      <c r="A6" s="84" t="s">
        <v>137</v>
      </c>
      <c r="B6" s="80" t="s">
        <v>117</v>
      </c>
      <c r="C6" s="76" t="s">
        <v>122</v>
      </c>
      <c r="D6" s="70" t="s">
        <v>123</v>
      </c>
      <c r="E6" s="71" t="s">
        <v>124</v>
      </c>
      <c r="F6" s="71" t="s">
        <v>116</v>
      </c>
      <c r="G6" s="71">
        <v>4</v>
      </c>
      <c r="H6" s="72">
        <v>84000</v>
      </c>
    </row>
    <row r="7" spans="1:8" ht="34.5">
      <c r="A7" s="84" t="s">
        <v>138</v>
      </c>
      <c r="B7" s="80" t="s">
        <v>117</v>
      </c>
      <c r="C7" s="76" t="s">
        <v>125</v>
      </c>
      <c r="D7" s="70" t="s">
        <v>126</v>
      </c>
      <c r="E7" s="71" t="s">
        <v>124</v>
      </c>
      <c r="F7" s="71" t="s">
        <v>116</v>
      </c>
      <c r="G7" s="71">
        <v>2</v>
      </c>
      <c r="H7" s="72">
        <v>44000</v>
      </c>
    </row>
    <row r="8" spans="1:8" ht="34.5">
      <c r="A8" s="84" t="s">
        <v>139</v>
      </c>
      <c r="B8" s="80" t="s">
        <v>127</v>
      </c>
      <c r="C8" s="77" t="s">
        <v>134</v>
      </c>
      <c r="D8" s="70" t="s">
        <v>128</v>
      </c>
      <c r="E8" s="71" t="s">
        <v>129</v>
      </c>
      <c r="F8" s="71" t="s">
        <v>116</v>
      </c>
      <c r="G8" s="71">
        <v>3</v>
      </c>
      <c r="H8" s="72">
        <v>74000</v>
      </c>
    </row>
    <row r="9" spans="1:8" ht="34.5">
      <c r="A9" s="84" t="s">
        <v>140</v>
      </c>
      <c r="B9" s="80" t="s">
        <v>117</v>
      </c>
      <c r="C9" s="77" t="s">
        <v>135</v>
      </c>
      <c r="D9" s="70" t="s">
        <v>130</v>
      </c>
      <c r="E9" s="71" t="s">
        <v>124</v>
      </c>
      <c r="F9" s="71" t="s">
        <v>116</v>
      </c>
      <c r="G9" s="71">
        <v>4</v>
      </c>
      <c r="H9" s="72">
        <v>70000</v>
      </c>
    </row>
    <row r="10" spans="1:8" ht="30" customHeight="1">
      <c r="B10" s="73" t="s">
        <v>121</v>
      </c>
      <c r="C10" s="74" t="s">
        <v>131</v>
      </c>
      <c r="D10" s="130" t="s">
        <v>113</v>
      </c>
      <c r="E10" s="130"/>
      <c r="F10" s="78" t="s">
        <v>132</v>
      </c>
      <c r="G10" s="75" t="s">
        <v>113</v>
      </c>
      <c r="H10" s="79" t="s">
        <v>133</v>
      </c>
    </row>
  </sheetData>
  <mergeCells count="9">
    <mergeCell ref="A4:A5"/>
    <mergeCell ref="H4:H5"/>
    <mergeCell ref="B4:C4"/>
    <mergeCell ref="C1:G1"/>
    <mergeCell ref="D10:E10"/>
    <mergeCell ref="D4:D5"/>
    <mergeCell ref="E4:E5"/>
    <mergeCell ref="F4:F5"/>
    <mergeCell ref="G4:G5"/>
  </mergeCells>
  <phoneticPr fontId="18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38" right="0.39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"/>
  <sheetViews>
    <sheetView zoomScale="85" zoomScaleNormal="85" workbookViewId="0">
      <selection activeCell="H6" sqref="H6:H13"/>
    </sheetView>
  </sheetViews>
  <sheetFormatPr defaultRowHeight="16.5"/>
  <cols>
    <col min="1" max="1" width="10.875" bestFit="1" customWidth="1"/>
    <col min="2" max="2" width="30.125" customWidth="1"/>
    <col min="3" max="3" width="28" customWidth="1"/>
    <col min="4" max="4" width="17.875" customWidth="1"/>
    <col min="5" max="5" width="20.625" customWidth="1"/>
    <col min="6" max="6" width="21" customWidth="1"/>
    <col min="7" max="7" width="15.125" customWidth="1"/>
    <col min="8" max="8" width="28.875" customWidth="1"/>
  </cols>
  <sheetData>
    <row r="1" spans="1:8" ht="37.5" customHeight="1">
      <c r="C1" s="128" t="s">
        <v>141</v>
      </c>
      <c r="D1" s="129"/>
      <c r="E1" s="129"/>
      <c r="F1" s="129"/>
      <c r="G1" s="129"/>
    </row>
    <row r="2" spans="1:8" ht="30" customHeight="1">
      <c r="B2" s="68" t="s">
        <v>114</v>
      </c>
    </row>
    <row r="3" spans="1:8" ht="30" customHeight="1">
      <c r="B3" s="32"/>
    </row>
    <row r="4" spans="1:8" ht="35.25" customHeight="1">
      <c r="A4" s="126" t="s">
        <v>136</v>
      </c>
      <c r="B4" s="127" t="s">
        <v>108</v>
      </c>
      <c r="C4" s="127"/>
      <c r="D4" s="127" t="s">
        <v>105</v>
      </c>
      <c r="E4" s="127" t="s">
        <v>106</v>
      </c>
      <c r="F4" s="127" t="s">
        <v>107</v>
      </c>
      <c r="G4" s="127" t="s">
        <v>118</v>
      </c>
      <c r="H4" s="127" t="s">
        <v>119</v>
      </c>
    </row>
    <row r="5" spans="1:8">
      <c r="A5" s="126"/>
      <c r="B5" s="82" t="s">
        <v>120</v>
      </c>
      <c r="C5" s="82" t="s">
        <v>112</v>
      </c>
      <c r="D5" s="127"/>
      <c r="E5" s="127"/>
      <c r="F5" s="127"/>
      <c r="G5" s="127"/>
      <c r="H5" s="127"/>
    </row>
    <row r="6" spans="1:8" ht="34.5">
      <c r="A6" s="84" t="s">
        <v>142</v>
      </c>
      <c r="B6" s="80" t="s">
        <v>117</v>
      </c>
      <c r="C6" s="80" t="s">
        <v>135</v>
      </c>
      <c r="D6" s="70" t="s">
        <v>143</v>
      </c>
      <c r="E6" s="71" t="s">
        <v>124</v>
      </c>
      <c r="F6" s="71" t="s">
        <v>116</v>
      </c>
      <c r="G6" s="71">
        <v>5</v>
      </c>
      <c r="H6" s="72">
        <v>76000</v>
      </c>
    </row>
    <row r="7" spans="1:8" ht="34.5">
      <c r="A7" s="84" t="s">
        <v>144</v>
      </c>
      <c r="B7" s="80" t="s">
        <v>127</v>
      </c>
      <c r="C7" s="80" t="s">
        <v>134</v>
      </c>
      <c r="D7" s="70" t="s">
        <v>163</v>
      </c>
      <c r="E7" s="71" t="s">
        <v>129</v>
      </c>
      <c r="F7" s="71" t="s">
        <v>116</v>
      </c>
      <c r="G7" s="71">
        <v>8</v>
      </c>
      <c r="H7" s="72">
        <v>178000</v>
      </c>
    </row>
    <row r="8" spans="1:8" ht="33.75" customHeight="1">
      <c r="A8" s="84" t="s">
        <v>147</v>
      </c>
      <c r="B8" s="80" t="s">
        <v>148</v>
      </c>
      <c r="C8" s="80" t="s">
        <v>149</v>
      </c>
      <c r="D8" s="70"/>
      <c r="E8" s="71" t="s">
        <v>150</v>
      </c>
      <c r="F8" s="71" t="s">
        <v>151</v>
      </c>
      <c r="G8" s="71"/>
      <c r="H8" s="72">
        <v>100000</v>
      </c>
    </row>
    <row r="9" spans="1:8" ht="34.5">
      <c r="A9" s="84" t="s">
        <v>145</v>
      </c>
      <c r="B9" s="80" t="s">
        <v>117</v>
      </c>
      <c r="C9" s="80" t="s">
        <v>146</v>
      </c>
      <c r="D9" s="70" t="s">
        <v>162</v>
      </c>
      <c r="E9" s="71" t="s">
        <v>124</v>
      </c>
      <c r="F9" s="71" t="s">
        <v>116</v>
      </c>
      <c r="G9" s="71">
        <v>7</v>
      </c>
      <c r="H9" s="72">
        <v>201000</v>
      </c>
    </row>
    <row r="10" spans="1:8" ht="34.5">
      <c r="A10" s="84" t="s">
        <v>152</v>
      </c>
      <c r="B10" s="80" t="s">
        <v>148</v>
      </c>
      <c r="C10" s="80" t="s">
        <v>134</v>
      </c>
      <c r="D10" s="70" t="s">
        <v>153</v>
      </c>
      <c r="E10" s="71" t="s">
        <v>150</v>
      </c>
      <c r="F10" s="71" t="s">
        <v>116</v>
      </c>
      <c r="G10" s="71">
        <v>17</v>
      </c>
      <c r="H10" s="72">
        <v>486000</v>
      </c>
    </row>
    <row r="11" spans="1:8" ht="33.75" customHeight="1">
      <c r="A11" s="84" t="s">
        <v>154</v>
      </c>
      <c r="B11" s="80" t="s">
        <v>127</v>
      </c>
      <c r="C11" s="80" t="s">
        <v>155</v>
      </c>
      <c r="D11" s="70"/>
      <c r="E11" s="71" t="s">
        <v>129</v>
      </c>
      <c r="F11" s="71" t="s">
        <v>151</v>
      </c>
      <c r="G11" s="71"/>
      <c r="H11" s="72">
        <v>100000</v>
      </c>
    </row>
    <row r="12" spans="1:8" ht="34.5">
      <c r="A12" s="84" t="s">
        <v>156</v>
      </c>
      <c r="B12" s="80" t="s">
        <v>117</v>
      </c>
      <c r="C12" s="80" t="s">
        <v>135</v>
      </c>
      <c r="D12" s="70" t="s">
        <v>157</v>
      </c>
      <c r="E12" s="71" t="s">
        <v>124</v>
      </c>
      <c r="F12" s="71" t="s">
        <v>116</v>
      </c>
      <c r="G12" s="71">
        <v>7</v>
      </c>
      <c r="H12" s="72">
        <v>153000</v>
      </c>
    </row>
    <row r="13" spans="1:8" ht="34.5">
      <c r="A13" s="84" t="s">
        <v>156</v>
      </c>
      <c r="B13" s="80" t="s">
        <v>117</v>
      </c>
      <c r="C13" s="80" t="s">
        <v>164</v>
      </c>
      <c r="D13" s="70" t="s">
        <v>158</v>
      </c>
      <c r="E13" s="71" t="s">
        <v>124</v>
      </c>
      <c r="F13" s="71" t="s">
        <v>116</v>
      </c>
      <c r="G13" s="71">
        <v>8</v>
      </c>
      <c r="H13" s="72">
        <v>221000</v>
      </c>
    </row>
    <row r="14" spans="1:8" ht="34.5">
      <c r="B14" s="81" t="s">
        <v>121</v>
      </c>
      <c r="C14" s="74" t="s">
        <v>159</v>
      </c>
      <c r="D14" s="130" t="s">
        <v>113</v>
      </c>
      <c r="E14" s="130"/>
      <c r="F14" s="78" t="s">
        <v>160</v>
      </c>
      <c r="G14" s="83" t="s">
        <v>113</v>
      </c>
      <c r="H14" s="85" t="s">
        <v>161</v>
      </c>
    </row>
  </sheetData>
  <mergeCells count="9">
    <mergeCell ref="H4:H5"/>
    <mergeCell ref="D14:E14"/>
    <mergeCell ref="C1:G1"/>
    <mergeCell ref="A4:A5"/>
    <mergeCell ref="B4:C4"/>
    <mergeCell ref="D4:D5"/>
    <mergeCell ref="E4:E5"/>
    <mergeCell ref="F4:F5"/>
    <mergeCell ref="G4:G5"/>
  </mergeCells>
  <phoneticPr fontId="18" type="noConversion"/>
  <dataValidations count="3">
    <dataValidation type="list" allowBlank="1" showInputMessage="1" showErrorMessage="1" sqref="B6:B13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3">
      <formula1>"정부기관 업무관계자,내부임직원, 대외기관 업무관계자, 기타 업무관계자"</formula1>
    </dataValidation>
    <dataValidation type="list" allowBlank="1" showInputMessage="1" showErrorMessage="1" sqref="F6:F13">
      <formula1>"카드, 현금"</formula1>
    </dataValidation>
  </dataValidations>
  <pageMargins left="0.2" right="0.23" top="0.74803149606299213" bottom="0.74803149606299213" header="0.32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2015-01-06T23:43:30Z</cp:lastPrinted>
  <dcterms:created xsi:type="dcterms:W3CDTF">2014-01-29T04:38:48Z</dcterms:created>
  <dcterms:modified xsi:type="dcterms:W3CDTF">2015-02-16T07:53:47Z</dcterms:modified>
</cp:coreProperties>
</file>