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V:\부서공유함\시설관리팀\11.S.D.E(Safety Disaster Environment )\4. 환경\★6. 폐기물\"/>
    </mc:Choice>
  </mc:AlternateContent>
  <xr:revisionPtr revIDLastSave="0" documentId="13_ncr:1_{2288CBB8-CA9E-4EBC-A41A-B4F525FD8AA8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2024년 쓰레기 처리현황" sheetId="18" r:id="rId1"/>
  </sheet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9" i="18" l="1"/>
  <c r="C18" i="18" l="1"/>
  <c r="U18" i="18"/>
  <c r="M19" i="18"/>
  <c r="I18" i="18" l="1"/>
  <c r="C17" i="18" l="1"/>
  <c r="U17" i="18"/>
  <c r="U16" i="18"/>
  <c r="C16" i="18"/>
  <c r="I17" i="18"/>
  <c r="I16" i="18"/>
  <c r="U19" i="18" l="1"/>
  <c r="T19" i="18"/>
  <c r="U15" i="18"/>
  <c r="U14" i="18"/>
  <c r="U13" i="18"/>
  <c r="U12" i="18"/>
  <c r="U11" i="18"/>
  <c r="U10" i="18"/>
  <c r="I14" i="18"/>
  <c r="I15" i="18" l="1"/>
  <c r="C15" i="18" l="1"/>
  <c r="C14" i="18"/>
  <c r="C13" i="18"/>
  <c r="C12" i="18"/>
  <c r="C11" i="18"/>
  <c r="C10" i="18"/>
  <c r="C9" i="18"/>
  <c r="C8" i="18"/>
  <c r="C7" i="18"/>
  <c r="C19" i="18" l="1"/>
  <c r="P19" i="18"/>
  <c r="H19" i="18"/>
  <c r="G19" i="18"/>
  <c r="I13" i="18"/>
  <c r="I12" i="18"/>
  <c r="I11" i="18"/>
  <c r="I10" i="18"/>
  <c r="I9" i="18"/>
  <c r="I8" i="18"/>
  <c r="I7" i="18"/>
  <c r="I19" i="18" l="1"/>
  <c r="O19" i="18"/>
  <c r="N19" i="18"/>
</calcChain>
</file>

<file path=xl/sharedStrings.xml><?xml version="1.0" encoding="utf-8"?>
<sst xmlns="http://schemas.openxmlformats.org/spreadsheetml/2006/main" count="77" uniqueCount="30">
  <si>
    <r>
      <rPr>
        <b/>
        <sz val="18"/>
        <color theme="1"/>
        <rFont val="HY헤드라인M"/>
        <family val="1"/>
        <charset val="129"/>
      </rPr>
      <t xml:space="preserve">□ </t>
    </r>
    <r>
      <rPr>
        <sz val="18"/>
        <color theme="1"/>
        <rFont val="HY헤드라인M"/>
        <family val="1"/>
        <charset val="129"/>
      </rPr>
      <t>음식물 폐기물</t>
    </r>
    <phoneticPr fontId="1" type="noConversion"/>
  </si>
  <si>
    <r>
      <rPr>
        <b/>
        <sz val="18"/>
        <color theme="1"/>
        <rFont val="HY헤드라인M"/>
        <family val="1"/>
        <charset val="129"/>
      </rPr>
      <t xml:space="preserve">□ </t>
    </r>
    <r>
      <rPr>
        <sz val="18"/>
        <color theme="1"/>
        <rFont val="HY헤드라인M"/>
        <family val="1"/>
        <charset val="129"/>
      </rPr>
      <t>일반폐기물(종량제 봉투)</t>
    </r>
    <phoneticPr fontId="1" type="noConversion"/>
  </si>
  <si>
    <r>
      <rPr>
        <b/>
        <sz val="18"/>
        <color theme="1"/>
        <rFont val="HY헤드라인M"/>
        <family val="1"/>
        <charset val="129"/>
      </rPr>
      <t xml:space="preserve">□ </t>
    </r>
    <r>
      <rPr>
        <sz val="18"/>
        <color theme="1"/>
        <rFont val="HY헤드라인M"/>
        <family val="1"/>
        <charset val="129"/>
      </rPr>
      <t>재활용품</t>
    </r>
    <phoneticPr fontId="1" type="noConversion"/>
  </si>
  <si>
    <t>월별</t>
    <phoneticPr fontId="1" type="noConversion"/>
  </si>
  <si>
    <t>발생량(L)</t>
    <phoneticPr fontId="1" type="noConversion"/>
  </si>
  <si>
    <t>처리비용(원)</t>
    <phoneticPr fontId="1" type="noConversion"/>
  </si>
  <si>
    <t>비 고</t>
    <phoneticPr fontId="1" type="noConversion"/>
  </si>
  <si>
    <t>종량제 봉투 출고량(장)</t>
    <phoneticPr fontId="1" type="noConversion"/>
  </si>
  <si>
    <t>폐기물처리량
(ℓ)</t>
    <phoneticPr fontId="1" type="noConversion"/>
  </si>
  <si>
    <t>폐지(kg)</t>
    <phoneticPr fontId="1" type="noConversion"/>
  </si>
  <si>
    <t>신문(kg)</t>
    <phoneticPr fontId="1" type="noConversion"/>
  </si>
  <si>
    <t>백지(kg)</t>
    <phoneticPr fontId="1" type="noConversion"/>
  </si>
  <si>
    <t>기타(kg)</t>
    <phoneticPr fontId="1" type="noConversion"/>
  </si>
  <si>
    <t>1월</t>
    <phoneticPr fontId="1" type="noConversion"/>
  </si>
  <si>
    <t>50L</t>
    <phoneticPr fontId="1" type="noConversion"/>
  </si>
  <si>
    <t>75L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</si>
  <si>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</si>
  <si>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</si>
  <si>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</si>
  <si>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</si>
  <si>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</si>
  <si>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</si>
  <si>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</si>
  <si>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</si>
  <si>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</si>
  <si>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</si>
  <si>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</si>
  <si>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합계</t>
    <phoneticPr fontId="1" type="noConversion"/>
  </si>
  <si>
    <t>2024년 사옥 내 폐기물 처리현황</t>
    <phoneticPr fontId="1" type="noConversion"/>
  </si>
  <si>
    <t>□ 폐식용유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</si>
</sst>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color theme="1"/>
      <name val="HY헤드라인M"/>
      <family val="1"/>
      <charset val="129"/>
    </font>
    <font>
      <b/>
      <sz val="22"/>
      <color theme="1"/>
      <name val="굴림"/>
      <family val="3"/>
      <charset val="129"/>
    </font>
    <font>
      <b/>
      <sz val="18"/>
      <color theme="1"/>
      <name val="굴림"/>
      <family val="3"/>
      <charset val="129"/>
    </font>
    <font>
      <sz val="18"/>
      <color theme="1"/>
      <name val="HY헤드라인M"/>
      <family val="1"/>
      <charset val="129"/>
    </font>
    <font>
      <b/>
      <sz val="18"/>
      <color theme="1"/>
      <name val="HY헤드라인M"/>
      <family val="1"/>
      <charset val="129"/>
    </font>
    <font>
      <sz val="15"/>
      <color theme="1"/>
      <name val="굴림"/>
      <family val="3"/>
      <charset val="129"/>
    </font>
    <font>
      <b/>
      <sz val="15"/>
      <color theme="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14996795556505021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auto="1"/>
      </left>
      <right style="hair">
        <color auto="1"/>
      </right>
      <top style="hair">
        <color auto="1"/>
      </top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 style="thin">
        <color indexed="64"/>
      </right>
      <top/>
      <bottom/>
      <diagonal/>
    </border>
    <border diagonalDown="1">
      <left style="thin">
        <color auto="1"/>
      </left>
      <right/>
      <top style="thin">
        <color auto="1"/>
      </top>
      <bottom/>
      <diagonal style="thin">
        <color auto="1"/>
      </diagonal>
    </border>
    <border diagonalDown="1">
      <left/>
      <right style="thin">
        <color auto="1"/>
      </right>
      <top style="thin">
        <color auto="1"/>
      </top>
      <bottom/>
      <diagonal style="thin">
        <color auto="1"/>
      </diagonal>
    </border>
    <border diagonalDown="1">
      <left style="thin">
        <color auto="1"/>
      </left>
      <right/>
      <top/>
      <bottom/>
      <diagonal style="thin">
        <color auto="1"/>
      </diagonal>
    </border>
    <border diagonalDown="1">
      <left/>
      <right style="thin">
        <color auto="1"/>
      </right>
      <top/>
      <bottom/>
      <diagonal style="thin">
        <color auto="1"/>
      </diagonal>
    </border>
  </borders>
  <cellStyleXfs count="2">
    <xf numFmtId="0" fontId="0" fillId="0" borderId="0">
      <alignment vertical="center"/>
    </xf>
    <xf numFmtId="41" fontId="2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8" fillId="0" borderId="3" xfId="0" applyFont="1" applyBorder="1" applyAlignment="1">
      <alignment horizontal="center" vertical="center"/>
    </xf>
    <xf numFmtId="0" fontId="8" fillId="0" borderId="0" xfId="0" applyFont="1">
      <alignment vertical="center"/>
    </xf>
    <xf numFmtId="0" fontId="9" fillId="2" borderId="1" xfId="0" applyFont="1" applyFill="1" applyBorder="1" applyAlignment="1">
      <alignment horizontal="center" vertical="center"/>
    </xf>
    <xf numFmtId="41" fontId="8" fillId="0" borderId="7" xfId="1" applyFont="1" applyBorder="1" applyAlignment="1">
      <alignment horizontal="center" vertical="center"/>
    </xf>
    <xf numFmtId="41" fontId="8" fillId="0" borderId="4" xfId="1" applyFont="1" applyBorder="1">
      <alignment vertical="center"/>
    </xf>
    <xf numFmtId="0" fontId="9" fillId="3" borderId="9" xfId="0" applyFont="1" applyFill="1" applyBorder="1" applyAlignment="1">
      <alignment horizontal="center" vertical="center"/>
    </xf>
    <xf numFmtId="41" fontId="8" fillId="0" borderId="10" xfId="1" applyFont="1" applyBorder="1" applyAlignment="1">
      <alignment horizontal="center" vertical="center"/>
    </xf>
    <xf numFmtId="41" fontId="8" fillId="0" borderId="11" xfId="1" applyFont="1" applyBorder="1">
      <alignment vertical="center"/>
    </xf>
    <xf numFmtId="41" fontId="8" fillId="0" borderId="12" xfId="1" applyFont="1" applyBorder="1" applyAlignment="1">
      <alignment horizontal="center" vertical="center"/>
    </xf>
    <xf numFmtId="41" fontId="8" fillId="0" borderId="13" xfId="1" applyFont="1" applyBorder="1" applyAlignment="1">
      <alignment horizontal="center" vertical="center"/>
    </xf>
    <xf numFmtId="41" fontId="8" fillId="0" borderId="12" xfId="1" applyFont="1" applyBorder="1">
      <alignment vertical="center"/>
    </xf>
    <xf numFmtId="41" fontId="8" fillId="0" borderId="10" xfId="1" applyFont="1" applyBorder="1">
      <alignment vertical="center"/>
    </xf>
    <xf numFmtId="41" fontId="8" fillId="0" borderId="14" xfId="1" applyFont="1" applyBorder="1" applyAlignment="1">
      <alignment horizontal="center" vertical="center"/>
    </xf>
    <xf numFmtId="41" fontId="8" fillId="0" borderId="15" xfId="1" applyFont="1" applyBorder="1" applyAlignment="1">
      <alignment horizontal="center" vertical="center"/>
    </xf>
    <xf numFmtId="41" fontId="8" fillId="0" borderId="8" xfId="1" applyFont="1" applyBorder="1">
      <alignment vertical="center"/>
    </xf>
    <xf numFmtId="41" fontId="8" fillId="0" borderId="16" xfId="1" applyFont="1" applyBorder="1" applyAlignment="1">
      <alignment horizontal="center" vertical="center"/>
    </xf>
    <xf numFmtId="41" fontId="8" fillId="0" borderId="16" xfId="1" applyFont="1" applyBorder="1">
      <alignment vertical="center"/>
    </xf>
    <xf numFmtId="0" fontId="9" fillId="2" borderId="2" xfId="0" applyFont="1" applyFill="1" applyBorder="1" applyAlignment="1">
      <alignment horizontal="center" vertical="center"/>
    </xf>
    <xf numFmtId="41" fontId="9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9" fillId="2" borderId="1" xfId="0" applyFont="1" applyFill="1" applyBorder="1">
      <alignment vertical="center"/>
    </xf>
    <xf numFmtId="41" fontId="8" fillId="0" borderId="17" xfId="1" applyFont="1" applyBorder="1" applyAlignment="1">
      <alignment horizontal="center" vertical="center"/>
    </xf>
    <xf numFmtId="41" fontId="9" fillId="2" borderId="1" xfId="0" applyNumberFormat="1" applyFont="1" applyFill="1" applyBorder="1">
      <alignment vertical="center"/>
    </xf>
    <xf numFmtId="0" fontId="7" fillId="0" borderId="0" xfId="0" applyFont="1">
      <alignment vertical="center"/>
    </xf>
    <xf numFmtId="41" fontId="8" fillId="0" borderId="18" xfId="1" applyFont="1" applyBorder="1" applyAlignment="1">
      <alignment horizontal="center" vertical="center"/>
    </xf>
    <xf numFmtId="41" fontId="8" fillId="0" borderId="19" xfId="1" applyFont="1" applyBorder="1">
      <alignment vertical="center"/>
    </xf>
    <xf numFmtId="0" fontId="9" fillId="3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/>
    </xf>
    <xf numFmtId="0" fontId="9" fillId="3" borderId="8" xfId="0" applyFont="1" applyFill="1" applyBorder="1" applyAlignment="1">
      <alignment horizontal="center" vertical="center"/>
    </xf>
    <xf numFmtId="0" fontId="9" fillId="3" borderId="4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9" fillId="3" borderId="5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horizontal="center" vertical="center"/>
    </xf>
    <xf numFmtId="41" fontId="8" fillId="0" borderId="20" xfId="1" applyFont="1" applyBorder="1" applyAlignment="1">
      <alignment horizontal="center" vertical="center"/>
    </xf>
    <xf numFmtId="41" fontId="8" fillId="0" borderId="21" xfId="1" applyFont="1" applyBorder="1" applyAlignment="1">
      <alignment horizontal="center" vertical="center"/>
    </xf>
    <xf numFmtId="41" fontId="8" fillId="0" borderId="22" xfId="1" applyFont="1" applyBorder="1" applyAlignment="1">
      <alignment horizontal="center" vertical="center"/>
    </xf>
    <xf numFmtId="41" fontId="8" fillId="0" borderId="23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A6A5B3-98FE-4300-96AE-0842001D18A4}">
  <dimension ref="A1:V22"/>
  <sheetViews>
    <sheetView tabSelected="1" view="pageBreakPreview" topLeftCell="E1" zoomScale="85" zoomScaleNormal="100" zoomScaleSheetLayoutView="85" workbookViewId="0">
      <selection activeCell="V7" sqref="V7:V14"/>
    </sheetView>
  </sheetViews>
  <sheetFormatPr defaultRowHeight="19.5" x14ac:dyDescent="0.3"/>
  <cols>
    <col min="1" max="1" width="10.625" style="5" customWidth="1"/>
    <col min="2" max="3" width="18.625" style="5" customWidth="1"/>
    <col min="4" max="4" width="34.5" style="5" bestFit="1" customWidth="1"/>
    <col min="5" max="5" width="1.625" style="5" customWidth="1"/>
    <col min="6" max="6" width="10.625" style="5" customWidth="1"/>
    <col min="7" max="8" width="15.625" style="5" customWidth="1"/>
    <col min="9" max="9" width="20.625" style="5" customWidth="1"/>
    <col min="10" max="10" width="24.25" style="5" bestFit="1" customWidth="1"/>
    <col min="11" max="11" width="1.625" style="5" customWidth="1"/>
    <col min="12" max="12" width="10.625" style="5" customWidth="1"/>
    <col min="13" max="16" width="13.625" style="5" customWidth="1"/>
    <col min="17" max="17" width="20.625" style="5" customWidth="1"/>
    <col min="18" max="18" width="1.625" style="5" customWidth="1"/>
    <col min="19" max="19" width="10.625" style="5" customWidth="1"/>
    <col min="20" max="21" width="18.625" style="5" customWidth="1"/>
    <col min="22" max="22" width="34.5" style="5" customWidth="1"/>
    <col min="23" max="16384" width="9" style="5"/>
  </cols>
  <sheetData>
    <row r="1" spans="1:22" s="1" customFormat="1" ht="32.25" customHeight="1" x14ac:dyDescent="0.3">
      <c r="A1" s="31" t="s">
        <v>28</v>
      </c>
      <c r="B1" s="31"/>
      <c r="C1" s="31"/>
      <c r="D1" s="31"/>
      <c r="F1" s="2"/>
      <c r="G1" s="2"/>
      <c r="H1" s="2"/>
      <c r="L1" s="2"/>
      <c r="M1" s="2"/>
      <c r="N1" s="2"/>
    </row>
    <row r="3" spans="1:22" s="3" customFormat="1" ht="35.1" customHeight="1" x14ac:dyDescent="0.3">
      <c r="A3" s="3" t="s">
        <v>0</v>
      </c>
      <c r="F3" s="3" t="s">
        <v>1</v>
      </c>
      <c r="L3" s="3" t="s">
        <v>2</v>
      </c>
      <c r="S3" s="27" t="s">
        <v>29</v>
      </c>
    </row>
    <row r="4" spans="1:22" ht="15" customHeight="1" x14ac:dyDescent="0.3">
      <c r="A4" s="4"/>
      <c r="B4" s="4"/>
      <c r="C4" s="4"/>
      <c r="D4" s="4"/>
      <c r="F4" s="4"/>
      <c r="G4" s="4"/>
      <c r="H4" s="4"/>
      <c r="I4" s="4"/>
      <c r="J4" s="4"/>
      <c r="L4" s="4"/>
      <c r="M4" s="4"/>
      <c r="N4" s="4"/>
      <c r="O4" s="4"/>
      <c r="P4" s="4"/>
      <c r="Q4" s="4"/>
      <c r="S4" s="4"/>
      <c r="T4" s="4"/>
      <c r="U4" s="4"/>
      <c r="V4" s="4"/>
    </row>
    <row r="5" spans="1:22" ht="35.1" customHeight="1" x14ac:dyDescent="0.3">
      <c r="A5" s="32" t="s">
        <v>3</v>
      </c>
      <c r="B5" s="32" t="s">
        <v>4</v>
      </c>
      <c r="C5" s="32" t="s">
        <v>5</v>
      </c>
      <c r="D5" s="32" t="s">
        <v>6</v>
      </c>
      <c r="F5" s="33" t="s">
        <v>3</v>
      </c>
      <c r="G5" s="37" t="s">
        <v>7</v>
      </c>
      <c r="H5" s="38"/>
      <c r="I5" s="35" t="s">
        <v>8</v>
      </c>
      <c r="J5" s="33" t="s">
        <v>6</v>
      </c>
      <c r="L5" s="30" t="s">
        <v>3</v>
      </c>
      <c r="M5" s="30" t="s">
        <v>9</v>
      </c>
      <c r="N5" s="30" t="s">
        <v>10</v>
      </c>
      <c r="O5" s="30" t="s">
        <v>11</v>
      </c>
      <c r="P5" s="30" t="s">
        <v>12</v>
      </c>
      <c r="Q5" s="30" t="s">
        <v>6</v>
      </c>
      <c r="S5" s="32" t="s">
        <v>3</v>
      </c>
      <c r="T5" s="32" t="s">
        <v>4</v>
      </c>
      <c r="U5" s="32" t="s">
        <v>5</v>
      </c>
      <c r="V5" s="32" t="s">
        <v>6</v>
      </c>
    </row>
    <row r="6" spans="1:22" ht="35.1" customHeight="1" x14ac:dyDescent="0.3">
      <c r="A6" s="32"/>
      <c r="B6" s="32"/>
      <c r="C6" s="32"/>
      <c r="D6" s="32"/>
      <c r="F6" s="34"/>
      <c r="G6" s="9" t="s">
        <v>14</v>
      </c>
      <c r="H6" s="9" t="s">
        <v>15</v>
      </c>
      <c r="I6" s="36"/>
      <c r="J6" s="34"/>
      <c r="L6" s="30"/>
      <c r="M6" s="30"/>
      <c r="N6" s="30"/>
      <c r="O6" s="30"/>
      <c r="P6" s="30"/>
      <c r="Q6" s="30"/>
      <c r="S6" s="32"/>
      <c r="T6" s="32"/>
      <c r="U6" s="32"/>
      <c r="V6" s="32"/>
    </row>
    <row r="7" spans="1:22" ht="35.1" customHeight="1" x14ac:dyDescent="0.3">
      <c r="A7" s="7" t="s">
        <v>13</v>
      </c>
      <c r="B7" s="7">
        <v>9750</v>
      </c>
      <c r="C7" s="7">
        <f t="shared" ref="C7:C18" si="0">B7*215</f>
        <v>2096250</v>
      </c>
      <c r="D7" s="8"/>
      <c r="F7" s="12" t="s">
        <v>13</v>
      </c>
      <c r="G7" s="13">
        <v>109</v>
      </c>
      <c r="H7" s="13">
        <v>95</v>
      </c>
      <c r="I7" s="12">
        <f t="shared" ref="I7:I18" si="1">(G7*50)+(H7*75)</f>
        <v>12575</v>
      </c>
      <c r="J7" s="14"/>
      <c r="L7" s="12" t="s">
        <v>13</v>
      </c>
      <c r="M7" s="12">
        <v>4400</v>
      </c>
      <c r="N7" s="12">
        <v>0</v>
      </c>
      <c r="O7" s="12">
        <v>0</v>
      </c>
      <c r="P7" s="12">
        <v>1900</v>
      </c>
      <c r="Q7" s="14"/>
      <c r="S7" s="7" t="s">
        <v>13</v>
      </c>
      <c r="T7" s="39"/>
      <c r="U7" s="40"/>
      <c r="V7" s="8"/>
    </row>
    <row r="8" spans="1:22" ht="35.1" customHeight="1" x14ac:dyDescent="0.3">
      <c r="A8" s="10" t="s">
        <v>16</v>
      </c>
      <c r="B8" s="28">
        <v>7210</v>
      </c>
      <c r="C8" s="10">
        <f t="shared" si="0"/>
        <v>1550150</v>
      </c>
      <c r="D8" s="29"/>
      <c r="F8" s="10" t="s">
        <v>16</v>
      </c>
      <c r="G8" s="16">
        <v>85</v>
      </c>
      <c r="H8" s="16">
        <v>86</v>
      </c>
      <c r="I8" s="12">
        <f t="shared" si="1"/>
        <v>10700</v>
      </c>
      <c r="J8" s="15"/>
      <c r="L8" s="10" t="s">
        <v>16</v>
      </c>
      <c r="M8" s="10">
        <v>3400</v>
      </c>
      <c r="N8" s="10">
        <v>0</v>
      </c>
      <c r="O8" s="10">
        <v>0</v>
      </c>
      <c r="P8" s="10">
        <v>950</v>
      </c>
      <c r="Q8" s="15"/>
      <c r="S8" s="10" t="s">
        <v>16</v>
      </c>
      <c r="T8" s="41"/>
      <c r="U8" s="42"/>
      <c r="V8" s="11"/>
    </row>
    <row r="9" spans="1:22" ht="35.1" customHeight="1" x14ac:dyDescent="0.3">
      <c r="A9" s="10" t="s">
        <v>17</v>
      </c>
      <c r="B9" s="28">
        <v>7950</v>
      </c>
      <c r="C9" s="10">
        <f t="shared" si="0"/>
        <v>1709250</v>
      </c>
      <c r="D9" s="29"/>
      <c r="F9" s="10" t="s">
        <v>17</v>
      </c>
      <c r="G9" s="16">
        <v>86</v>
      </c>
      <c r="H9" s="16">
        <v>88</v>
      </c>
      <c r="I9" s="12">
        <f t="shared" si="1"/>
        <v>10900</v>
      </c>
      <c r="J9" s="15"/>
      <c r="L9" s="10" t="s">
        <v>17</v>
      </c>
      <c r="M9" s="10">
        <v>3200</v>
      </c>
      <c r="N9" s="10">
        <v>0</v>
      </c>
      <c r="O9" s="10">
        <v>0</v>
      </c>
      <c r="P9" s="10">
        <v>1500</v>
      </c>
      <c r="Q9" s="15"/>
      <c r="S9" s="10" t="s">
        <v>17</v>
      </c>
      <c r="T9" s="41"/>
      <c r="U9" s="42"/>
      <c r="V9" s="11"/>
    </row>
    <row r="10" spans="1:22" ht="35.1" customHeight="1" x14ac:dyDescent="0.3">
      <c r="A10" s="10" t="s">
        <v>18</v>
      </c>
      <c r="B10" s="28">
        <v>8510</v>
      </c>
      <c r="C10" s="10">
        <f t="shared" si="0"/>
        <v>1829650</v>
      </c>
      <c r="D10" s="29"/>
      <c r="F10" s="10" t="s">
        <v>18</v>
      </c>
      <c r="G10" s="16">
        <v>97</v>
      </c>
      <c r="H10" s="16">
        <v>99</v>
      </c>
      <c r="I10" s="12">
        <f t="shared" si="1"/>
        <v>12275</v>
      </c>
      <c r="J10" s="15"/>
      <c r="L10" s="10" t="s">
        <v>18</v>
      </c>
      <c r="M10" s="10">
        <v>3000</v>
      </c>
      <c r="N10" s="10">
        <v>0</v>
      </c>
      <c r="O10" s="10">
        <v>0</v>
      </c>
      <c r="P10" s="10">
        <v>1350</v>
      </c>
      <c r="Q10" s="15"/>
      <c r="S10" s="10" t="s">
        <v>18</v>
      </c>
      <c r="T10" s="10">
        <v>234</v>
      </c>
      <c r="U10" s="10">
        <f t="shared" ref="U10:U18" si="2">(T10/18*16000)*1.1</f>
        <v>228800.00000000003</v>
      </c>
      <c r="V10" s="11"/>
    </row>
    <row r="11" spans="1:22" ht="35.1" customHeight="1" x14ac:dyDescent="0.3">
      <c r="A11" s="10" t="s">
        <v>19</v>
      </c>
      <c r="B11" s="28">
        <v>9510</v>
      </c>
      <c r="C11" s="10">
        <f t="shared" si="0"/>
        <v>2044650</v>
      </c>
      <c r="D11" s="29"/>
      <c r="F11" s="10" t="s">
        <v>19</v>
      </c>
      <c r="G11" s="16">
        <v>86</v>
      </c>
      <c r="H11" s="16">
        <v>102</v>
      </c>
      <c r="I11" s="12">
        <f t="shared" si="1"/>
        <v>11950</v>
      </c>
      <c r="J11" s="15"/>
      <c r="L11" s="10" t="s">
        <v>19</v>
      </c>
      <c r="M11" s="10">
        <v>3450</v>
      </c>
      <c r="N11" s="10">
        <v>0</v>
      </c>
      <c r="O11" s="10">
        <v>0</v>
      </c>
      <c r="P11" s="10">
        <v>1500</v>
      </c>
      <c r="Q11" s="15"/>
      <c r="S11" s="10" t="s">
        <v>19</v>
      </c>
      <c r="T11" s="10">
        <v>270</v>
      </c>
      <c r="U11" s="10">
        <f t="shared" si="2"/>
        <v>264000</v>
      </c>
      <c r="V11" s="11"/>
    </row>
    <row r="12" spans="1:22" ht="35.1" customHeight="1" x14ac:dyDescent="0.3">
      <c r="A12" s="10" t="s">
        <v>20</v>
      </c>
      <c r="B12" s="28">
        <v>8820</v>
      </c>
      <c r="C12" s="10">
        <f t="shared" si="0"/>
        <v>1896300</v>
      </c>
      <c r="D12" s="29"/>
      <c r="F12" s="10" t="s">
        <v>20</v>
      </c>
      <c r="G12" s="16">
        <v>78</v>
      </c>
      <c r="H12" s="16">
        <v>92</v>
      </c>
      <c r="I12" s="12">
        <f t="shared" si="1"/>
        <v>10800</v>
      </c>
      <c r="J12" s="15"/>
      <c r="L12" s="10" t="s">
        <v>20</v>
      </c>
      <c r="M12" s="10">
        <v>2750</v>
      </c>
      <c r="N12" s="10">
        <v>0</v>
      </c>
      <c r="O12" s="10">
        <v>0</v>
      </c>
      <c r="P12" s="10">
        <v>1100</v>
      </c>
      <c r="Q12" s="15"/>
      <c r="S12" s="10" t="s">
        <v>20</v>
      </c>
      <c r="T12" s="10">
        <v>234</v>
      </c>
      <c r="U12" s="10">
        <f t="shared" si="2"/>
        <v>228800.00000000003</v>
      </c>
      <c r="V12" s="11"/>
    </row>
    <row r="13" spans="1:22" ht="35.1" customHeight="1" x14ac:dyDescent="0.3">
      <c r="A13" s="10" t="s">
        <v>21</v>
      </c>
      <c r="B13" s="28">
        <v>10600</v>
      </c>
      <c r="C13" s="10">
        <f t="shared" si="0"/>
        <v>2279000</v>
      </c>
      <c r="D13" s="29"/>
      <c r="F13" s="10" t="s">
        <v>21</v>
      </c>
      <c r="G13" s="16">
        <v>97</v>
      </c>
      <c r="H13" s="16">
        <v>114</v>
      </c>
      <c r="I13" s="12">
        <f t="shared" si="1"/>
        <v>13400</v>
      </c>
      <c r="J13" s="15"/>
      <c r="L13" s="10" t="s">
        <v>21</v>
      </c>
      <c r="M13" s="10">
        <v>2900</v>
      </c>
      <c r="N13" s="10">
        <v>0</v>
      </c>
      <c r="O13" s="10">
        <v>0</v>
      </c>
      <c r="P13" s="10">
        <v>1200</v>
      </c>
      <c r="Q13" s="15"/>
      <c r="S13" s="10" t="s">
        <v>21</v>
      </c>
      <c r="T13" s="10">
        <v>360</v>
      </c>
      <c r="U13" s="10">
        <f t="shared" si="2"/>
        <v>352000</v>
      </c>
      <c r="V13" s="11"/>
    </row>
    <row r="14" spans="1:22" ht="35.1" customHeight="1" x14ac:dyDescent="0.3">
      <c r="A14" s="10" t="s">
        <v>22</v>
      </c>
      <c r="B14" s="10">
        <v>9330</v>
      </c>
      <c r="C14" s="12">
        <f t="shared" si="0"/>
        <v>2005950</v>
      </c>
      <c r="D14" s="11"/>
      <c r="F14" s="10" t="s">
        <v>22</v>
      </c>
      <c r="G14" s="16">
        <v>105</v>
      </c>
      <c r="H14" s="16">
        <v>99</v>
      </c>
      <c r="I14" s="12">
        <f>(G14*50)+(H14*75)</f>
        <v>12675</v>
      </c>
      <c r="J14" s="15"/>
      <c r="L14" s="10" t="s">
        <v>22</v>
      </c>
      <c r="M14" s="10">
        <v>2300</v>
      </c>
      <c r="N14" s="10">
        <v>0</v>
      </c>
      <c r="O14" s="10">
        <v>0</v>
      </c>
      <c r="P14" s="10">
        <v>1100</v>
      </c>
      <c r="Q14" s="15"/>
      <c r="S14" s="10" t="s">
        <v>22</v>
      </c>
      <c r="T14" s="10">
        <v>162</v>
      </c>
      <c r="U14" s="10">
        <f t="shared" si="2"/>
        <v>158400</v>
      </c>
      <c r="V14" s="11"/>
    </row>
    <row r="15" spans="1:22" ht="35.1" customHeight="1" x14ac:dyDescent="0.3">
      <c r="A15" s="10" t="s">
        <v>23</v>
      </c>
      <c r="B15" s="10">
        <v>7460</v>
      </c>
      <c r="C15" s="10">
        <f t="shared" si="0"/>
        <v>1603900</v>
      </c>
      <c r="D15" s="11"/>
      <c r="F15" s="10" t="s">
        <v>23</v>
      </c>
      <c r="G15" s="16">
        <v>83</v>
      </c>
      <c r="H15" s="16">
        <v>69</v>
      </c>
      <c r="I15" s="12">
        <f t="shared" si="1"/>
        <v>9325</v>
      </c>
      <c r="J15" s="15"/>
      <c r="L15" s="10" t="s">
        <v>23</v>
      </c>
      <c r="M15" s="10">
        <v>1700</v>
      </c>
      <c r="N15" s="10">
        <v>0</v>
      </c>
      <c r="O15" s="10">
        <v>0</v>
      </c>
      <c r="P15" s="10">
        <v>710</v>
      </c>
      <c r="Q15" s="15"/>
      <c r="S15" s="10" t="s">
        <v>23</v>
      </c>
      <c r="T15" s="10">
        <v>306</v>
      </c>
      <c r="U15" s="12">
        <f t="shared" si="2"/>
        <v>299200</v>
      </c>
      <c r="V15" s="11"/>
    </row>
    <row r="16" spans="1:22" ht="35.1" customHeight="1" x14ac:dyDescent="0.3">
      <c r="A16" s="10" t="s">
        <v>24</v>
      </c>
      <c r="B16" s="10">
        <v>10180</v>
      </c>
      <c r="C16" s="10">
        <f t="shared" si="0"/>
        <v>2188700</v>
      </c>
      <c r="D16" s="11"/>
      <c r="F16" s="10" t="s">
        <v>24</v>
      </c>
      <c r="G16" s="16">
        <v>79</v>
      </c>
      <c r="H16" s="16">
        <v>76</v>
      </c>
      <c r="I16" s="12">
        <f t="shared" si="1"/>
        <v>9650</v>
      </c>
      <c r="J16" s="15"/>
      <c r="L16" s="10" t="s">
        <v>24</v>
      </c>
      <c r="M16" s="10">
        <v>2100</v>
      </c>
      <c r="N16" s="10">
        <v>0</v>
      </c>
      <c r="O16" s="10">
        <v>0</v>
      </c>
      <c r="P16" s="10">
        <v>1040</v>
      </c>
      <c r="Q16" s="15"/>
      <c r="S16" s="10" t="s">
        <v>24</v>
      </c>
      <c r="T16" s="10">
        <v>324</v>
      </c>
      <c r="U16" s="10">
        <f t="shared" si="2"/>
        <v>316800</v>
      </c>
      <c r="V16" s="11"/>
    </row>
    <row r="17" spans="1:22" ht="35.1" customHeight="1" x14ac:dyDescent="0.3">
      <c r="A17" s="10" t="s">
        <v>25</v>
      </c>
      <c r="B17" s="10">
        <v>9760</v>
      </c>
      <c r="C17" s="10">
        <f t="shared" si="0"/>
        <v>2098400</v>
      </c>
      <c r="D17" s="11"/>
      <c r="F17" s="10" t="s">
        <v>25</v>
      </c>
      <c r="G17" s="16">
        <v>73</v>
      </c>
      <c r="H17" s="16">
        <v>80</v>
      </c>
      <c r="I17" s="12">
        <f t="shared" si="1"/>
        <v>9650</v>
      </c>
      <c r="J17" s="15"/>
      <c r="L17" s="10" t="s">
        <v>25</v>
      </c>
      <c r="M17" s="10">
        <v>2000</v>
      </c>
      <c r="N17" s="10">
        <v>0</v>
      </c>
      <c r="O17" s="10">
        <v>0</v>
      </c>
      <c r="P17" s="10">
        <v>1000</v>
      </c>
      <c r="Q17" s="15"/>
      <c r="S17" s="10" t="s">
        <v>25</v>
      </c>
      <c r="T17" s="10">
        <v>522</v>
      </c>
      <c r="U17" s="10">
        <f t="shared" si="2"/>
        <v>510400.00000000006</v>
      </c>
      <c r="V17" s="11"/>
    </row>
    <row r="18" spans="1:22" ht="35.1" customHeight="1" x14ac:dyDescent="0.3">
      <c r="A18" s="17" t="s">
        <v>26</v>
      </c>
      <c r="B18" s="17">
        <v>8730</v>
      </c>
      <c r="C18" s="17">
        <f t="shared" si="0"/>
        <v>1876950</v>
      </c>
      <c r="D18" s="18"/>
      <c r="F18" s="19" t="s">
        <v>26</v>
      </c>
      <c r="G18" s="25">
        <v>55</v>
      </c>
      <c r="H18" s="25">
        <v>88</v>
      </c>
      <c r="I18" s="12">
        <f t="shared" si="1"/>
        <v>9350</v>
      </c>
      <c r="J18" s="20"/>
      <c r="L18" s="19" t="s">
        <v>26</v>
      </c>
      <c r="M18" s="19">
        <v>1850</v>
      </c>
      <c r="N18" s="19"/>
      <c r="O18" s="19"/>
      <c r="P18" s="19">
        <v>930</v>
      </c>
      <c r="Q18" s="20"/>
      <c r="S18" s="17" t="s">
        <v>26</v>
      </c>
      <c r="T18" s="17">
        <v>288</v>
      </c>
      <c r="U18" s="17">
        <f t="shared" si="2"/>
        <v>281600</v>
      </c>
      <c r="V18" s="18"/>
    </row>
    <row r="19" spans="1:22" ht="35.1" customHeight="1" x14ac:dyDescent="0.3">
      <c r="A19" s="21" t="s">
        <v>27</v>
      </c>
      <c r="B19" s="22">
        <f>SUM(B7:B18)</f>
        <v>107810</v>
      </c>
      <c r="C19" s="23">
        <f>SUM(C7:C18)</f>
        <v>23179150</v>
      </c>
      <c r="D19" s="24"/>
      <c r="F19" s="6" t="s">
        <v>27</v>
      </c>
      <c r="G19" s="22">
        <f>SUM(G7:G18)</f>
        <v>1033</v>
      </c>
      <c r="H19" s="22">
        <f>SUM(H7:H18)</f>
        <v>1088</v>
      </c>
      <c r="I19" s="23">
        <f>(G19*50)+(H19*75)</f>
        <v>133250</v>
      </c>
      <c r="J19" s="26"/>
      <c r="L19" s="6" t="s">
        <v>27</v>
      </c>
      <c r="M19" s="22">
        <f>SUM(M7:M18)</f>
        <v>33050</v>
      </c>
      <c r="N19" s="22">
        <f>SUM(N7:N18)</f>
        <v>0</v>
      </c>
      <c r="O19" s="22">
        <f>SUM(O7:O18)</f>
        <v>0</v>
      </c>
      <c r="P19" s="23">
        <f>SUM(P7:P18)</f>
        <v>14280</v>
      </c>
      <c r="Q19" s="26"/>
      <c r="S19" s="21" t="s">
        <v>27</v>
      </c>
      <c r="T19" s="22">
        <f>SUM(T7:T18)</f>
        <v>2700</v>
      </c>
      <c r="U19" s="23">
        <f>SUM(U7:U18)</f>
        <v>2640000</v>
      </c>
      <c r="V19" s="24"/>
    </row>
    <row r="20" spans="1:22" ht="35.1" customHeight="1" x14ac:dyDescent="0.3"/>
    <row r="21" spans="1:22" ht="35.1" customHeight="1" x14ac:dyDescent="0.3"/>
    <row r="22" spans="1:22" ht="35.1" customHeight="1" x14ac:dyDescent="0.3"/>
  </sheetData>
  <mergeCells count="20">
    <mergeCell ref="S5:S6"/>
    <mergeCell ref="T5:T6"/>
    <mergeCell ref="U5:U6"/>
    <mergeCell ref="V5:V6"/>
    <mergeCell ref="T7:U9"/>
    <mergeCell ref="A1:D1"/>
    <mergeCell ref="F5:F6"/>
    <mergeCell ref="G5:H5"/>
    <mergeCell ref="I5:I6"/>
    <mergeCell ref="J5:J6"/>
    <mergeCell ref="A5:A6"/>
    <mergeCell ref="B5:B6"/>
    <mergeCell ref="C5:C6"/>
    <mergeCell ref="D5:D6"/>
    <mergeCell ref="Q5:Q6"/>
    <mergeCell ref="L5:L6"/>
    <mergeCell ref="M5:M6"/>
    <mergeCell ref="N5:N6"/>
    <mergeCell ref="O5:O6"/>
    <mergeCell ref="P5:P6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89" orientation="portrait" r:id="rId1"/>
  <colBreaks count="3" manualBreakCount="3">
    <brk id="4" max="1048575" man="1"/>
    <brk id="10" max="1048575" man="1"/>
    <brk id="17" max="1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2024년 쓰레기 처리현황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</dc:creator>
  <cp:lastModifiedBy>박현준</cp:lastModifiedBy>
  <cp:lastPrinted>2021-12-28T01:45:21Z</cp:lastPrinted>
  <dcterms:created xsi:type="dcterms:W3CDTF">2015-02-09T01:12:35Z</dcterms:created>
  <dcterms:modified xsi:type="dcterms:W3CDTF">2025-03-31T08:01:14Z</dcterms:modified>
</cp:coreProperties>
</file>