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V:\부서공유함\시설관리팀\11.S.D.E(Safety Disaster Environment )\4. 환경\★6. 폐기물\"/>
    </mc:Choice>
  </mc:AlternateContent>
  <xr:revisionPtr revIDLastSave="0" documentId="13_ncr:1_{4C5624D8-185F-4478-8EB0-5294761154FB}" xr6:coauthVersionLast="47" xr6:coauthVersionMax="47" xr10:uidLastSave="{00000000-0000-0000-0000-000000000000}"/>
  <bookViews>
    <workbookView xWindow="-28920" yWindow="-120" windowWidth="29040" windowHeight="15720" xr2:uid="{D81AD782-2179-42A2-B980-2C20994DB511}"/>
  </bookViews>
  <sheets>
    <sheet name="2025년 쓰레기 처리현황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I7" i="1"/>
  <c r="I19" i="1" s="1"/>
  <c r="V7" i="1"/>
  <c r="C8" i="1"/>
  <c r="I8" i="1"/>
  <c r="V8" i="1"/>
  <c r="V19" i="1" s="1"/>
  <c r="C9" i="1"/>
  <c r="I9" i="1"/>
  <c r="V9" i="1"/>
  <c r="C10" i="1"/>
  <c r="I10" i="1"/>
  <c r="V10" i="1"/>
  <c r="C11" i="1"/>
  <c r="I11" i="1"/>
  <c r="V11" i="1"/>
  <c r="C12" i="1"/>
  <c r="I12" i="1"/>
  <c r="V12" i="1"/>
  <c r="C13" i="1"/>
  <c r="I13" i="1"/>
  <c r="V13" i="1"/>
  <c r="C14" i="1"/>
  <c r="I14" i="1"/>
  <c r="V14" i="1"/>
  <c r="C15" i="1"/>
  <c r="I15" i="1"/>
  <c r="V15" i="1"/>
  <c r="C16" i="1"/>
  <c r="I16" i="1"/>
  <c r="V16" i="1"/>
  <c r="C17" i="1"/>
  <c r="I17" i="1"/>
  <c r="V17" i="1"/>
  <c r="C18" i="1"/>
  <c r="I18" i="1"/>
  <c r="V18" i="1"/>
  <c r="B19" i="1"/>
  <c r="C19" i="1"/>
  <c r="G19" i="1"/>
  <c r="H19" i="1"/>
  <c r="J19" i="1"/>
  <c r="N19" i="1"/>
  <c r="O19" i="1"/>
  <c r="P19" i="1"/>
  <c r="Q19" i="1"/>
  <c r="R19" i="1"/>
  <c r="U19" i="1"/>
</calcChain>
</file>

<file path=xl/sharedStrings.xml><?xml version="1.0" encoding="utf-8"?>
<sst xmlns="http://schemas.openxmlformats.org/spreadsheetml/2006/main" count="85" uniqueCount="37">
  <si>
    <t>합계</t>
    <phoneticPr fontId="3" type="noConversion"/>
  </si>
  <si>
    <t>12월</t>
  </si>
  <si>
    <t>11월</t>
  </si>
  <si>
    <t>10월</t>
  </si>
  <si>
    <t>9월</t>
  </si>
  <si>
    <t>8월</t>
  </si>
  <si>
    <t>7월</t>
  </si>
  <si>
    <t>6월</t>
  </si>
  <si>
    <t>5월</t>
  </si>
  <si>
    <t>○ 위탁처리업체 : 미래유지</t>
    <phoneticPr fontId="3" type="noConversion"/>
  </si>
  <si>
    <t>4월</t>
  </si>
  <si>
    <t>3월</t>
  </si>
  <si>
    <t xml:space="preserve">  - 5월~12월 : 200원/L</t>
    <phoneticPr fontId="3" type="noConversion"/>
  </si>
  <si>
    <t xml:space="preserve">  - 1월~12월 : 215원/L</t>
    <phoneticPr fontId="3" type="noConversion"/>
  </si>
  <si>
    <t>2월</t>
  </si>
  <si>
    <t xml:space="preserve">  - 1월~4월 : 215원/L</t>
    <phoneticPr fontId="3" type="noConversion"/>
  </si>
  <si>
    <t>○ 단가</t>
    <phoneticPr fontId="3" type="noConversion"/>
  </si>
  <si>
    <t>1월</t>
    <phoneticPr fontId="3" type="noConversion"/>
  </si>
  <si>
    <t>기타 : 캔, 병</t>
    <phoneticPr fontId="3" type="noConversion"/>
  </si>
  <si>
    <t>75L</t>
    <phoneticPr fontId="3" type="noConversion"/>
  </si>
  <si>
    <t>50L</t>
    <phoneticPr fontId="3" type="noConversion"/>
  </si>
  <si>
    <t>비 고</t>
    <phoneticPr fontId="3" type="noConversion"/>
  </si>
  <si>
    <t>처리비용(원)</t>
    <phoneticPr fontId="3" type="noConversion"/>
  </si>
  <si>
    <t>발생량(L)</t>
    <phoneticPr fontId="3" type="noConversion"/>
  </si>
  <si>
    <t>월별</t>
    <phoneticPr fontId="3" type="noConversion"/>
  </si>
  <si>
    <t>기타(kg)</t>
    <phoneticPr fontId="3" type="noConversion"/>
  </si>
  <si>
    <t>페트(kg)</t>
    <phoneticPr fontId="3" type="noConversion"/>
  </si>
  <si>
    <t>신문(kg)</t>
    <phoneticPr fontId="3" type="noConversion"/>
  </si>
  <si>
    <t>폐지(kg)</t>
    <phoneticPr fontId="3" type="noConversion"/>
  </si>
  <si>
    <t>무게
(kg)</t>
    <phoneticPr fontId="3" type="noConversion"/>
  </si>
  <si>
    <t>폐기물처리량
(ℓ)</t>
    <phoneticPr fontId="3" type="noConversion"/>
  </si>
  <si>
    <t>종량제 봉투 출고량(장)</t>
    <phoneticPr fontId="3" type="noConversion"/>
  </si>
  <si>
    <t>□ 폐식용유</t>
    <phoneticPr fontId="3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</si>
  <si>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재활용품</t>
    </r>
    <phoneticPr fontId="3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</si>
  <si>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일반폐기물(종량제 봉투)</t>
    </r>
    <phoneticPr fontId="3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</si>
  <si>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음식물 폐기물</t>
    </r>
    <phoneticPr fontId="3" type="noConversion"/>
  </si>
  <si>
    <t>2025년 사옥 내 폐기물 처리현황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</si>
</sst>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5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b/>
      <sz val="22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>
      <alignment vertical="center"/>
    </xf>
    <xf numFmtId="41" fontId="4" fillId="2" borderId="1" xfId="1" applyFont="1" applyFill="1" applyBorder="1" applyAlignment="1">
      <alignment horizontal="center" vertical="center"/>
    </xf>
    <xf numFmtId="41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1" fontId="4" fillId="2" borderId="1" xfId="0" applyNumberFormat="1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2" fillId="0" borderId="3" xfId="1" applyFont="1" applyBorder="1">
      <alignment vertical="center"/>
    </xf>
    <xf numFmtId="41" fontId="2" fillId="0" borderId="4" xfId="1" applyFont="1" applyBorder="1" applyAlignment="1">
      <alignment horizontal="center" vertical="center"/>
    </xf>
    <xf numFmtId="41" fontId="2" fillId="0" borderId="5" xfId="1" applyFont="1" applyBorder="1">
      <alignment vertical="center"/>
    </xf>
    <xf numFmtId="41" fontId="2" fillId="0" borderId="5" xfId="1" applyFont="1" applyBorder="1" applyAlignment="1">
      <alignment horizontal="center" vertical="center"/>
    </xf>
    <xf numFmtId="41" fontId="2" fillId="0" borderId="6" xfId="1" applyFont="1" applyBorder="1" applyAlignment="1">
      <alignment horizontal="center" vertical="center"/>
    </xf>
    <xf numFmtId="41" fontId="2" fillId="0" borderId="7" xfId="1" applyFont="1" applyBorder="1" applyAlignment="1">
      <alignment horizontal="center" vertical="center"/>
    </xf>
    <xf numFmtId="41" fontId="2" fillId="0" borderId="8" xfId="1" applyFont="1" applyBorder="1" applyAlignment="1">
      <alignment horizontal="center" vertical="center"/>
    </xf>
    <xf numFmtId="41" fontId="2" fillId="0" borderId="9" xfId="1" applyFont="1" applyBorder="1" applyAlignment="1">
      <alignment horizontal="center" vertical="center"/>
    </xf>
    <xf numFmtId="41" fontId="2" fillId="0" borderId="6" xfId="1" applyFont="1" applyBorder="1">
      <alignment vertical="center"/>
    </xf>
    <xf numFmtId="41" fontId="2" fillId="0" borderId="9" xfId="1" applyFont="1" applyBorder="1">
      <alignment vertical="center"/>
    </xf>
    <xf numFmtId="41" fontId="2" fillId="0" borderId="10" xfId="1" applyFont="1" applyBorder="1" applyAlignment="1">
      <alignment horizontal="center" vertical="center"/>
    </xf>
    <xf numFmtId="41" fontId="2" fillId="0" borderId="11" xfId="1" applyFont="1" applyBorder="1">
      <alignment vertical="center"/>
    </xf>
    <xf numFmtId="41" fontId="2" fillId="0" borderId="12" xfId="1" applyFont="1" applyBorder="1" applyAlignment="1">
      <alignment horizontal="center" vertical="center"/>
    </xf>
    <xf numFmtId="41" fontId="2" fillId="0" borderId="9" xfId="1" applyFont="1" applyBorder="1" applyAlignment="1">
      <alignment vertical="center"/>
    </xf>
    <xf numFmtId="41" fontId="2" fillId="0" borderId="13" xfId="1" applyFont="1" applyBorder="1">
      <alignment vertical="center"/>
    </xf>
    <xf numFmtId="41" fontId="2" fillId="0" borderId="14" xfId="1" applyFont="1" applyBorder="1" applyAlignment="1">
      <alignment vertical="center"/>
    </xf>
    <xf numFmtId="41" fontId="2" fillId="0" borderId="14" xfId="1" applyFont="1" applyBorder="1" applyAlignment="1">
      <alignment horizontal="center" vertical="center"/>
    </xf>
    <xf numFmtId="41" fontId="2" fillId="0" borderId="7" xfId="1" applyFont="1" applyBorder="1">
      <alignment vertical="center"/>
    </xf>
    <xf numFmtId="41" fontId="2" fillId="0" borderId="15" xfId="1" applyFont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3" borderId="1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4D8BC-3666-4DF1-96A9-2D3E5521CB39}">
  <dimension ref="A1:W22"/>
  <sheetViews>
    <sheetView tabSelected="1" view="pageBreakPreview" zoomScale="85" zoomScaleNormal="100" zoomScaleSheetLayoutView="85" workbookViewId="0">
      <selection activeCell="D13" sqref="D13"/>
    </sheetView>
  </sheetViews>
  <sheetFormatPr defaultRowHeight="19.5" x14ac:dyDescent="0.3"/>
  <cols>
    <col min="1" max="1" width="10.625" style="1" customWidth="1"/>
    <col min="2" max="3" width="18.625" style="1" customWidth="1"/>
    <col min="4" max="4" width="34.5" style="1" bestFit="1" customWidth="1"/>
    <col min="5" max="5" width="1.625" style="1" customWidth="1"/>
    <col min="6" max="6" width="10.625" style="1" customWidth="1"/>
    <col min="7" max="8" width="15.625" style="1" customWidth="1"/>
    <col min="9" max="10" width="20.625" style="1" customWidth="1"/>
    <col min="11" max="11" width="24.25" style="1" bestFit="1" customWidth="1"/>
    <col min="12" max="12" width="1.625" style="1" customWidth="1"/>
    <col min="13" max="13" width="10.625" style="1" customWidth="1"/>
    <col min="14" max="17" width="13.625" style="1" customWidth="1"/>
    <col min="18" max="18" width="20.625" style="1" customWidth="1"/>
    <col min="19" max="19" width="1.625" style="1" customWidth="1"/>
    <col min="20" max="20" width="10.625" style="1" customWidth="1"/>
    <col min="21" max="22" width="18.625" style="1" customWidth="1"/>
    <col min="23" max="23" width="34.5" style="1" customWidth="1"/>
    <col min="24" max="16384" width="9" style="1"/>
  </cols>
  <sheetData>
    <row r="1" spans="1:23" s="31" customFormat="1" ht="32.25" customHeight="1" x14ac:dyDescent="0.3">
      <c r="A1" s="37" t="s">
        <v>36</v>
      </c>
      <c r="B1" s="37"/>
      <c r="C1" s="37"/>
      <c r="D1" s="37"/>
      <c r="F1" s="32"/>
      <c r="G1" s="32"/>
      <c r="H1" s="32"/>
      <c r="M1" s="32"/>
      <c r="N1" s="32"/>
      <c r="O1" s="32"/>
    </row>
    <row r="3" spans="1:23" s="29" customFormat="1" ht="35.1" customHeight="1" x14ac:dyDescent="0.3">
      <c r="A3" s="29" t="s">
        <v>35</v>
      </c>
      <c r="F3" s="29" t="s">
        <v>34</v>
      </c>
      <c r="M3" s="29" t="s">
        <v>33</v>
      </c>
      <c r="T3" s="30" t="s">
        <v>32</v>
      </c>
    </row>
    <row r="4" spans="1:23" ht="15" customHeight="1" x14ac:dyDescent="0.3">
      <c r="A4" s="28"/>
      <c r="B4" s="28"/>
      <c r="C4" s="28"/>
      <c r="D4" s="28"/>
      <c r="F4" s="28"/>
      <c r="G4" s="28"/>
      <c r="H4" s="28"/>
      <c r="I4" s="28"/>
      <c r="J4" s="28"/>
      <c r="K4" s="28"/>
      <c r="M4" s="28"/>
      <c r="N4" s="28"/>
      <c r="O4" s="28"/>
      <c r="P4" s="28"/>
      <c r="Q4" s="28"/>
      <c r="R4" s="28"/>
      <c r="T4" s="28"/>
      <c r="U4" s="28"/>
      <c r="V4" s="28"/>
      <c r="W4" s="28"/>
    </row>
    <row r="5" spans="1:23" ht="35.1" customHeight="1" x14ac:dyDescent="0.3">
      <c r="A5" s="36" t="s">
        <v>24</v>
      </c>
      <c r="B5" s="36" t="s">
        <v>23</v>
      </c>
      <c r="C5" s="36" t="s">
        <v>22</v>
      </c>
      <c r="D5" s="36" t="s">
        <v>21</v>
      </c>
      <c r="F5" s="33" t="s">
        <v>24</v>
      </c>
      <c r="G5" s="40" t="s">
        <v>31</v>
      </c>
      <c r="H5" s="41"/>
      <c r="I5" s="38" t="s">
        <v>30</v>
      </c>
      <c r="J5" s="38" t="s">
        <v>29</v>
      </c>
      <c r="K5" s="33" t="s">
        <v>21</v>
      </c>
      <c r="M5" s="35" t="s">
        <v>24</v>
      </c>
      <c r="N5" s="35" t="s">
        <v>28</v>
      </c>
      <c r="O5" s="35" t="s">
        <v>27</v>
      </c>
      <c r="P5" s="35" t="s">
        <v>26</v>
      </c>
      <c r="Q5" s="35" t="s">
        <v>25</v>
      </c>
      <c r="R5" s="35" t="s">
        <v>21</v>
      </c>
      <c r="T5" s="36" t="s">
        <v>24</v>
      </c>
      <c r="U5" s="36" t="s">
        <v>23</v>
      </c>
      <c r="V5" s="36" t="s">
        <v>22</v>
      </c>
      <c r="W5" s="36" t="s">
        <v>21</v>
      </c>
    </row>
    <row r="6" spans="1:23" ht="35.1" customHeight="1" x14ac:dyDescent="0.3">
      <c r="A6" s="36"/>
      <c r="B6" s="36"/>
      <c r="C6" s="36"/>
      <c r="D6" s="36"/>
      <c r="F6" s="34"/>
      <c r="G6" s="27" t="s">
        <v>20</v>
      </c>
      <c r="H6" s="27" t="s">
        <v>19</v>
      </c>
      <c r="I6" s="39"/>
      <c r="J6" s="39"/>
      <c r="K6" s="34"/>
      <c r="M6" s="35"/>
      <c r="N6" s="35"/>
      <c r="O6" s="35"/>
      <c r="P6" s="35"/>
      <c r="Q6" s="35"/>
      <c r="R6" s="35"/>
      <c r="T6" s="36"/>
      <c r="U6" s="36"/>
      <c r="V6" s="36"/>
      <c r="W6" s="36"/>
    </row>
    <row r="7" spans="1:23" ht="35.1" customHeight="1" x14ac:dyDescent="0.3">
      <c r="A7" s="24" t="s">
        <v>17</v>
      </c>
      <c r="B7" s="24">
        <v>8960</v>
      </c>
      <c r="C7" s="24">
        <f>B7*215</f>
        <v>1926400</v>
      </c>
      <c r="D7" s="22" t="s">
        <v>16</v>
      </c>
      <c r="F7" s="13" t="s">
        <v>17</v>
      </c>
      <c r="G7" s="26">
        <v>65</v>
      </c>
      <c r="H7" s="26">
        <v>76</v>
      </c>
      <c r="I7" s="13">
        <f t="shared" ref="I7:I18" si="0">(G7*50)+(H7*75)</f>
        <v>8950</v>
      </c>
      <c r="J7" s="13">
        <v>3581</v>
      </c>
      <c r="K7" s="25"/>
      <c r="M7" s="13" t="s">
        <v>17</v>
      </c>
      <c r="N7" s="13">
        <v>2550</v>
      </c>
      <c r="O7" s="13"/>
      <c r="P7" s="13">
        <v>550</v>
      </c>
      <c r="Q7" s="13">
        <v>500</v>
      </c>
      <c r="R7" s="25" t="s">
        <v>18</v>
      </c>
      <c r="T7" s="24" t="s">
        <v>17</v>
      </c>
      <c r="U7" s="23">
        <v>288</v>
      </c>
      <c r="V7" s="15">
        <f t="shared" ref="V7:V18" si="1">(U7/18*16000)*1.1</f>
        <v>281600</v>
      </c>
      <c r="W7" s="22" t="s">
        <v>16</v>
      </c>
    </row>
    <row r="8" spans="1:23" ht="35.1" customHeight="1" x14ac:dyDescent="0.3">
      <c r="A8" s="15" t="s">
        <v>14</v>
      </c>
      <c r="B8" s="20">
        <v>8660</v>
      </c>
      <c r="C8" s="15">
        <f>B8*215</f>
        <v>1861900</v>
      </c>
      <c r="D8" s="19" t="s">
        <v>15</v>
      </c>
      <c r="F8" s="15" t="s">
        <v>14</v>
      </c>
      <c r="G8" s="18">
        <v>65</v>
      </c>
      <c r="H8" s="18">
        <v>88</v>
      </c>
      <c r="I8" s="13">
        <f t="shared" si="0"/>
        <v>9850</v>
      </c>
      <c r="J8" s="13">
        <v>3168</v>
      </c>
      <c r="K8" s="17"/>
      <c r="M8" s="15" t="s">
        <v>14</v>
      </c>
      <c r="N8" s="15">
        <v>2900</v>
      </c>
      <c r="O8" s="15"/>
      <c r="P8" s="15">
        <v>800</v>
      </c>
      <c r="Q8" s="15">
        <v>850</v>
      </c>
      <c r="R8" s="17"/>
      <c r="T8" s="15" t="s">
        <v>14</v>
      </c>
      <c r="U8" s="21">
        <v>270</v>
      </c>
      <c r="V8" s="15">
        <f t="shared" si="1"/>
        <v>264000</v>
      </c>
      <c r="W8" s="16" t="s">
        <v>13</v>
      </c>
    </row>
    <row r="9" spans="1:23" ht="35.1" customHeight="1" x14ac:dyDescent="0.3">
      <c r="A9" s="15" t="s">
        <v>11</v>
      </c>
      <c r="B9" s="20">
        <v>8280</v>
      </c>
      <c r="C9" s="15">
        <f>B9*215</f>
        <v>1780200</v>
      </c>
      <c r="D9" s="19" t="s">
        <v>12</v>
      </c>
      <c r="F9" s="15" t="s">
        <v>11</v>
      </c>
      <c r="G9" s="18">
        <v>54</v>
      </c>
      <c r="H9" s="18">
        <v>88</v>
      </c>
      <c r="I9" s="13">
        <f t="shared" si="0"/>
        <v>9300</v>
      </c>
      <c r="J9" s="13">
        <v>3168</v>
      </c>
      <c r="K9" s="17"/>
      <c r="M9" s="15" t="s">
        <v>11</v>
      </c>
      <c r="N9" s="15">
        <v>2650</v>
      </c>
      <c r="O9" s="15"/>
      <c r="P9" s="15">
        <v>700</v>
      </c>
      <c r="Q9" s="15">
        <v>850</v>
      </c>
      <c r="R9" s="17"/>
      <c r="T9" s="15" t="s">
        <v>11</v>
      </c>
      <c r="U9" s="21">
        <v>432</v>
      </c>
      <c r="V9" s="15">
        <f t="shared" si="1"/>
        <v>422400.00000000006</v>
      </c>
      <c r="W9" s="16"/>
    </row>
    <row r="10" spans="1:23" ht="35.1" customHeight="1" x14ac:dyDescent="0.3">
      <c r="A10" s="15" t="s">
        <v>10</v>
      </c>
      <c r="B10" s="20">
        <v>9860</v>
      </c>
      <c r="C10" s="15">
        <f>B10*215</f>
        <v>2119900</v>
      </c>
      <c r="D10" s="19"/>
      <c r="F10" s="15" t="s">
        <v>10</v>
      </c>
      <c r="G10" s="18">
        <v>59</v>
      </c>
      <c r="H10" s="18">
        <v>99</v>
      </c>
      <c r="I10" s="13">
        <f t="shared" si="0"/>
        <v>10375</v>
      </c>
      <c r="J10" s="13">
        <v>3564</v>
      </c>
      <c r="K10" s="17"/>
      <c r="M10" s="15" t="s">
        <v>10</v>
      </c>
      <c r="N10" s="15">
        <v>2550</v>
      </c>
      <c r="O10" s="15"/>
      <c r="P10" s="15">
        <v>750</v>
      </c>
      <c r="Q10" s="15">
        <v>880</v>
      </c>
      <c r="R10" s="17"/>
      <c r="T10" s="15" t="s">
        <v>10</v>
      </c>
      <c r="U10" s="13">
        <v>306</v>
      </c>
      <c r="V10" s="13">
        <f t="shared" si="1"/>
        <v>299200</v>
      </c>
      <c r="W10" s="16" t="s">
        <v>9</v>
      </c>
    </row>
    <row r="11" spans="1:23" ht="35.1" customHeight="1" x14ac:dyDescent="0.3">
      <c r="A11" s="15" t="s">
        <v>8</v>
      </c>
      <c r="B11" s="20">
        <v>7070</v>
      </c>
      <c r="C11" s="15">
        <f t="shared" ref="C11:C18" si="2">B11*200</f>
        <v>1414000</v>
      </c>
      <c r="D11" s="19"/>
      <c r="F11" s="15" t="s">
        <v>8</v>
      </c>
      <c r="G11" s="18">
        <v>51</v>
      </c>
      <c r="H11" s="18">
        <v>95</v>
      </c>
      <c r="I11" s="13">
        <f t="shared" si="0"/>
        <v>9675</v>
      </c>
      <c r="J11" s="13">
        <v>3420</v>
      </c>
      <c r="K11" s="17"/>
      <c r="M11" s="15" t="s">
        <v>8</v>
      </c>
      <c r="N11" s="15">
        <v>2500</v>
      </c>
      <c r="O11" s="15"/>
      <c r="P11" s="15">
        <v>750</v>
      </c>
      <c r="Q11" s="15">
        <v>850</v>
      </c>
      <c r="R11" s="17"/>
      <c r="T11" s="15" t="s">
        <v>8</v>
      </c>
      <c r="U11" s="15">
        <v>306</v>
      </c>
      <c r="V11" s="15">
        <f t="shared" si="1"/>
        <v>299200</v>
      </c>
      <c r="W11" s="16"/>
    </row>
    <row r="12" spans="1:23" ht="35.1" customHeight="1" x14ac:dyDescent="0.3">
      <c r="A12" s="15" t="s">
        <v>7</v>
      </c>
      <c r="B12" s="20">
        <v>7230</v>
      </c>
      <c r="C12" s="15">
        <f t="shared" si="2"/>
        <v>1446000</v>
      </c>
      <c r="D12" s="19"/>
      <c r="F12" s="15" t="s">
        <v>7</v>
      </c>
      <c r="G12" s="18">
        <v>58</v>
      </c>
      <c r="H12" s="18">
        <v>98</v>
      </c>
      <c r="I12" s="13">
        <f t="shared" si="0"/>
        <v>10250</v>
      </c>
      <c r="J12" s="13">
        <v>3528</v>
      </c>
      <c r="K12" s="17"/>
      <c r="M12" s="15" t="s">
        <v>7</v>
      </c>
      <c r="N12" s="15">
        <v>2350</v>
      </c>
      <c r="O12" s="15"/>
      <c r="P12" s="15">
        <v>700</v>
      </c>
      <c r="Q12" s="15">
        <v>700</v>
      </c>
      <c r="R12" s="17"/>
      <c r="T12" s="15" t="s">
        <v>7</v>
      </c>
      <c r="U12" s="15">
        <v>468</v>
      </c>
      <c r="V12" s="15">
        <f t="shared" si="1"/>
        <v>457600.00000000006</v>
      </c>
      <c r="W12" s="16"/>
    </row>
    <row r="13" spans="1:23" ht="35.1" customHeight="1" x14ac:dyDescent="0.3">
      <c r="A13" s="15" t="s">
        <v>6</v>
      </c>
      <c r="B13" s="20">
        <v>9680</v>
      </c>
      <c r="C13" s="15">
        <f t="shared" si="2"/>
        <v>1936000</v>
      </c>
      <c r="D13" s="19"/>
      <c r="F13" s="15" t="s">
        <v>6</v>
      </c>
      <c r="G13" s="18">
        <v>73</v>
      </c>
      <c r="H13" s="18">
        <v>121</v>
      </c>
      <c r="I13" s="13">
        <f t="shared" si="0"/>
        <v>12725</v>
      </c>
      <c r="J13" s="13">
        <v>5305</v>
      </c>
      <c r="K13" s="17"/>
      <c r="M13" s="15" t="s">
        <v>6</v>
      </c>
      <c r="N13" s="15">
        <v>2500</v>
      </c>
      <c r="O13" s="15"/>
      <c r="P13" s="15">
        <v>820</v>
      </c>
      <c r="Q13" s="15">
        <v>850</v>
      </c>
      <c r="R13" s="17"/>
      <c r="T13" s="15" t="s">
        <v>6</v>
      </c>
      <c r="U13" s="15">
        <v>432</v>
      </c>
      <c r="V13" s="15">
        <f t="shared" si="1"/>
        <v>422400.00000000006</v>
      </c>
      <c r="W13" s="16"/>
    </row>
    <row r="14" spans="1:23" ht="35.1" customHeight="1" x14ac:dyDescent="0.3">
      <c r="A14" s="15" t="s">
        <v>5</v>
      </c>
      <c r="B14" s="15">
        <v>7570</v>
      </c>
      <c r="C14" s="15">
        <f t="shared" si="2"/>
        <v>1514000</v>
      </c>
      <c r="D14" s="16"/>
      <c r="F14" s="15" t="s">
        <v>5</v>
      </c>
      <c r="G14" s="18">
        <v>60</v>
      </c>
      <c r="H14" s="18">
        <v>105</v>
      </c>
      <c r="I14" s="13">
        <f t="shared" si="0"/>
        <v>10875</v>
      </c>
      <c r="J14" s="13">
        <v>3780</v>
      </c>
      <c r="K14" s="17"/>
      <c r="M14" s="15" t="s">
        <v>5</v>
      </c>
      <c r="N14" s="15">
        <v>2150</v>
      </c>
      <c r="O14" s="15"/>
      <c r="P14" s="15">
        <v>750</v>
      </c>
      <c r="Q14" s="15">
        <v>750</v>
      </c>
      <c r="R14" s="17"/>
      <c r="T14" s="15" t="s">
        <v>5</v>
      </c>
      <c r="U14" s="15">
        <v>360</v>
      </c>
      <c r="V14" s="15">
        <f t="shared" si="1"/>
        <v>352000</v>
      </c>
      <c r="W14" s="16"/>
    </row>
    <row r="15" spans="1:23" ht="35.1" customHeight="1" x14ac:dyDescent="0.3">
      <c r="A15" s="15" t="s">
        <v>4</v>
      </c>
      <c r="B15" s="15">
        <v>8210</v>
      </c>
      <c r="C15" s="15">
        <f t="shared" si="2"/>
        <v>1642000</v>
      </c>
      <c r="D15" s="16"/>
      <c r="F15" s="15" t="s">
        <v>4</v>
      </c>
      <c r="G15" s="18">
        <v>64</v>
      </c>
      <c r="H15" s="18">
        <v>99</v>
      </c>
      <c r="I15" s="13">
        <f t="shared" si="0"/>
        <v>10625</v>
      </c>
      <c r="J15" s="13">
        <v>4396</v>
      </c>
      <c r="K15" s="17"/>
      <c r="M15" s="15" t="s">
        <v>4</v>
      </c>
      <c r="N15" s="15">
        <v>2250</v>
      </c>
      <c r="O15" s="15"/>
      <c r="P15" s="15">
        <v>700</v>
      </c>
      <c r="Q15" s="15">
        <v>650</v>
      </c>
      <c r="R15" s="17"/>
      <c r="T15" s="15" t="s">
        <v>4</v>
      </c>
      <c r="U15" s="15">
        <v>288</v>
      </c>
      <c r="V15" s="13">
        <f t="shared" si="1"/>
        <v>281600</v>
      </c>
      <c r="W15" s="16"/>
    </row>
    <row r="16" spans="1:23" ht="35.1" customHeight="1" x14ac:dyDescent="0.3">
      <c r="A16" s="15" t="s">
        <v>3</v>
      </c>
      <c r="B16" s="15">
        <v>6580</v>
      </c>
      <c r="C16" s="15">
        <f t="shared" si="2"/>
        <v>1316000</v>
      </c>
      <c r="D16" s="16"/>
      <c r="F16" s="15" t="s">
        <v>3</v>
      </c>
      <c r="G16" s="18">
        <v>51</v>
      </c>
      <c r="H16" s="18">
        <v>78</v>
      </c>
      <c r="I16" s="13">
        <f t="shared" si="0"/>
        <v>8400</v>
      </c>
      <c r="J16" s="13">
        <v>3471</v>
      </c>
      <c r="K16" s="17"/>
      <c r="M16" s="15" t="s">
        <v>3</v>
      </c>
      <c r="N16" s="15">
        <v>2050</v>
      </c>
      <c r="O16" s="15"/>
      <c r="P16" s="15">
        <v>650</v>
      </c>
      <c r="Q16" s="15">
        <v>670</v>
      </c>
      <c r="R16" s="17"/>
      <c r="T16" s="15" t="s">
        <v>3</v>
      </c>
      <c r="U16" s="15">
        <v>270</v>
      </c>
      <c r="V16" s="15">
        <f t="shared" si="1"/>
        <v>264000</v>
      </c>
      <c r="W16" s="16"/>
    </row>
    <row r="17" spans="1:23" ht="35.1" customHeight="1" x14ac:dyDescent="0.3">
      <c r="A17" s="15" t="s">
        <v>2</v>
      </c>
      <c r="B17" s="15">
        <v>7210</v>
      </c>
      <c r="C17" s="15">
        <f t="shared" si="2"/>
        <v>1442000</v>
      </c>
      <c r="D17" s="16"/>
      <c r="F17" s="15" t="s">
        <v>2</v>
      </c>
      <c r="G17" s="18">
        <v>62</v>
      </c>
      <c r="H17" s="18">
        <v>59</v>
      </c>
      <c r="I17" s="13">
        <f t="shared" si="0"/>
        <v>7525</v>
      </c>
      <c r="J17" s="13">
        <v>2124</v>
      </c>
      <c r="K17" s="17"/>
      <c r="M17" s="15" t="s">
        <v>2</v>
      </c>
      <c r="N17" s="15">
        <v>2100</v>
      </c>
      <c r="O17" s="15"/>
      <c r="P17" s="15">
        <v>550</v>
      </c>
      <c r="Q17" s="15">
        <v>680</v>
      </c>
      <c r="R17" s="17"/>
      <c r="T17" s="15" t="s">
        <v>2</v>
      </c>
      <c r="U17" s="15">
        <v>234</v>
      </c>
      <c r="V17" s="15">
        <f t="shared" si="1"/>
        <v>228800.00000000003</v>
      </c>
      <c r="W17" s="16"/>
    </row>
    <row r="18" spans="1:23" ht="35.1" customHeight="1" x14ac:dyDescent="0.3">
      <c r="A18" s="9" t="s">
        <v>1</v>
      </c>
      <c r="B18" s="9">
        <v>8000</v>
      </c>
      <c r="C18" s="15">
        <f t="shared" si="2"/>
        <v>1600000</v>
      </c>
      <c r="D18" s="8"/>
      <c r="F18" s="11" t="s">
        <v>1</v>
      </c>
      <c r="G18" s="14">
        <v>70</v>
      </c>
      <c r="H18" s="14">
        <v>69</v>
      </c>
      <c r="I18" s="13">
        <f t="shared" si="0"/>
        <v>8675</v>
      </c>
      <c r="J18" s="12">
        <v>2484</v>
      </c>
      <c r="K18" s="10"/>
      <c r="M18" s="11" t="s">
        <v>1</v>
      </c>
      <c r="N18" s="11">
        <v>2200</v>
      </c>
      <c r="O18" s="11"/>
      <c r="P18" s="11">
        <v>650</v>
      </c>
      <c r="Q18" s="11">
        <v>670</v>
      </c>
      <c r="R18" s="10"/>
      <c r="T18" s="9" t="s">
        <v>1</v>
      </c>
      <c r="U18" s="9">
        <v>270</v>
      </c>
      <c r="V18" s="9">
        <f t="shared" si="1"/>
        <v>264000</v>
      </c>
      <c r="W18" s="8"/>
    </row>
    <row r="19" spans="1:23" ht="35.1" customHeight="1" x14ac:dyDescent="0.3">
      <c r="A19" s="5" t="s">
        <v>0</v>
      </c>
      <c r="B19" s="4">
        <f>SUM(B7:B18)</f>
        <v>97310</v>
      </c>
      <c r="C19" s="3">
        <f>SUM(C7:C18)</f>
        <v>19998400</v>
      </c>
      <c r="D19" s="2"/>
      <c r="F19" s="7" t="s">
        <v>0</v>
      </c>
      <c r="G19" s="4">
        <f>SUM(G7:G18)</f>
        <v>732</v>
      </c>
      <c r="H19" s="4">
        <f>SUM(H7:H18)</f>
        <v>1075</v>
      </c>
      <c r="I19" s="3">
        <f>SUM(I7:I18)</f>
        <v>117225</v>
      </c>
      <c r="J19" s="3">
        <f>SUM(J7:J18)</f>
        <v>41989</v>
      </c>
      <c r="K19" s="6"/>
      <c r="M19" s="7" t="s">
        <v>0</v>
      </c>
      <c r="N19" s="4">
        <f>SUM(N7:N18)</f>
        <v>28750</v>
      </c>
      <c r="O19" s="4">
        <f>SUM(O7:O18)</f>
        <v>0</v>
      </c>
      <c r="P19" s="4">
        <f>SUM(P7:P18)</f>
        <v>8370</v>
      </c>
      <c r="Q19" s="3">
        <f>SUM(Q7:Q18)</f>
        <v>8900</v>
      </c>
      <c r="R19" s="6">
        <f>SUM(P7:Q18)</f>
        <v>17270</v>
      </c>
      <c r="T19" s="5" t="s">
        <v>0</v>
      </c>
      <c r="U19" s="4">
        <f>SUM(U7:U18)</f>
        <v>3924</v>
      </c>
      <c r="V19" s="3">
        <f>SUM(V7:V18)</f>
        <v>3836800</v>
      </c>
      <c r="W19" s="2"/>
    </row>
    <row r="20" spans="1:23" ht="35.1" customHeight="1" x14ac:dyDescent="0.3"/>
    <row r="21" spans="1:23" ht="35.1" customHeight="1" x14ac:dyDescent="0.3"/>
    <row r="22" spans="1:23" ht="35.1" customHeight="1" x14ac:dyDescent="0.3"/>
  </sheetData>
  <mergeCells count="20">
    <mergeCell ref="F5:F6"/>
    <mergeCell ref="J5:J6"/>
    <mergeCell ref="G5:H5"/>
    <mergeCell ref="I5:I6"/>
    <mergeCell ref="A1:D1"/>
    <mergeCell ref="A5:A6"/>
    <mergeCell ref="B5:B6"/>
    <mergeCell ref="C5:C6"/>
    <mergeCell ref="D5:D6"/>
    <mergeCell ref="K5:K6"/>
    <mergeCell ref="M5:M6"/>
    <mergeCell ref="N5:N6"/>
    <mergeCell ref="W5:W6"/>
    <mergeCell ref="P5:P6"/>
    <mergeCell ref="Q5:Q6"/>
    <mergeCell ref="R5:R6"/>
    <mergeCell ref="T5:T6"/>
    <mergeCell ref="U5:U6"/>
    <mergeCell ref="V5:V6"/>
    <mergeCell ref="O5:O6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  <colBreaks count="3" manualBreakCount="3">
    <brk id="4" max="1048575" man="1"/>
    <brk id="11" max="1048575" man="1"/>
    <brk id="18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쓰레기 처리현황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박현준</dc:creator>
  <cp:lastModifiedBy>박현준</cp:lastModifiedBy>
  <dcterms:created xsi:type="dcterms:W3CDTF">2026-03-19T08:21:13Z</dcterms:created>
  <dcterms:modified xsi:type="dcterms:W3CDTF">2026-03-23T01:49:13Z</dcterms:modified>
</cp:coreProperties>
</file>